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ustomProperty1.bin" ContentType="application/vnd.openxmlformats-officedocument.spreadsheetml.customProperty"/>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118" documentId="13_ncr:1_{A3901DBC-8099-4EBB-B114-5101D233DF08}" xr6:coauthVersionLast="47" xr6:coauthVersionMax="47" xr10:uidLastSave="{123CA854-B62F-4E23-979E-3330D78F187E}"/>
  <bookViews>
    <workbookView xWindow="2085" yWindow="1440" windowWidth="22380" windowHeight="17280" xr2:uid="{00000000-000D-0000-FFFF-FFFF00000000}"/>
  </bookViews>
  <sheets>
    <sheet name="Key Messages" sheetId="18" r:id="rId1"/>
    <sheet name="Europe" sheetId="15" r:id="rId2"/>
    <sheet name="US Schedule P" sheetId="17" r:id="rId3"/>
    <sheet name="US Schedule P mapping" sheetId="20" r:id="rId4"/>
    <sheet name="DISCLAIMER" sheetId="21" r:id="rId5"/>
  </sheets>
  <definedNames>
    <definedName name="date_of_issue" localSheetId="4">DISCLAIMER!$M$2</definedName>
    <definedName name="date_of_issue">#REF!</definedName>
    <definedName name="Europe" localSheetId="4">#REF!</definedName>
    <definedName name="Europe" localSheetId="0">#REF!</definedName>
    <definedName name="Europe" localSheetId="2">'US Schedule P'!$B$11:$AC$81</definedName>
    <definedName name="Europe" localSheetId="3">'US Schedule P mapping'!$B$8:$J$76</definedName>
    <definedName name="Europe">Europe!$B$11:$AC$76</definedName>
    <definedName name="input_per_LoB_Europe" localSheetId="4">#REF!</definedName>
    <definedName name="input_per_LoB_Europe" localSheetId="0">#REF!</definedName>
    <definedName name="input_per_LoB_Europe" localSheetId="2">'US Schedule P'!$B$16:$AC$25</definedName>
    <definedName name="input_per_LoB_Europe" localSheetId="3">'US Schedule P mapping'!$B$11:$J$20</definedName>
    <definedName name="input_per_LoB_Europe">Europe!$B$15:$AC$24</definedName>
    <definedName name="input_per_LoB_NA" localSheetId="4">#REF!</definedName>
    <definedName name="input_per_LoB_NA" localSheetId="0">#REF!</definedName>
    <definedName name="input_per_LoB_NA">#REF!</definedName>
    <definedName name="IR_team" localSheetId="4">DISCLAIMER!$B$34:$K$38</definedName>
    <definedName name="IR_team">#REF!</definedName>
    <definedName name="key_messages" localSheetId="4">#REF!</definedName>
    <definedName name="key_messages" localSheetId="0">'Key Messages'!$B$9:$K$16</definedName>
    <definedName name="key_messages">#REF!</definedName>
    <definedName name="key_messages_title" localSheetId="4">#REF!</definedName>
    <definedName name="key_messages_title" localSheetId="0">'Key Messages'!$B$2</definedName>
    <definedName name="key_messages_title">#REF!</definedName>
    <definedName name="North_America" localSheetId="4">#REF!</definedName>
    <definedName name="North_America" localSheetId="0">#REF!</definedName>
    <definedName name="North_America">#REF!</definedName>
    <definedName name="notes" localSheetId="4">#REF!</definedName>
    <definedName name="notes" localSheetId="0">#REF!</definedName>
    <definedName name="notes" localSheetId="2">'US Schedule P'!$B$5:$B$8</definedName>
    <definedName name="notes" localSheetId="3">'US Schedule P mapping'!$B$5:$B$7</definedName>
    <definedName name="notes">Europe!$B$5:$B$9</definedName>
    <definedName name="_xlnm.Print_Area" localSheetId="4">DISCLAIMER!$B$2:$Q$38</definedName>
    <definedName name="_xlnm.Print_Area" localSheetId="1">Europe!$A$1:$AC$76</definedName>
    <definedName name="_xlnm.Print_Area" localSheetId="0">'Key Messages'!$A$1:$L$93</definedName>
    <definedName name="_xlnm.Print_Area" localSheetId="2">'US Schedule P'!$A$1:$AC$81</definedName>
    <definedName name="_xlnm.Print_Area" localSheetId="3">'US Schedule P mapping'!$A$1:$J$76</definedName>
    <definedName name="title" localSheetId="4">#REF!</definedName>
    <definedName name="title" localSheetId="1">Europe!$B$2</definedName>
    <definedName name="title" localSheetId="0">#REF!</definedName>
    <definedName name="title" localSheetId="2">'US Schedule P'!$B$2</definedName>
    <definedName name="title" localSheetId="3">'US Schedule P mapping'!$B$2</definedName>
    <definedName name="title">#REF!</definedName>
    <definedName name="title_disclaimer" localSheetId="4">DISCLAIMER!$B$2</definedName>
    <definedName name="title_disclaim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5" i="17" l="1"/>
  <c r="B39" i="17"/>
  <c r="B53" i="17" s="1"/>
  <c r="N53" i="17" s="1"/>
  <c r="B24" i="17"/>
  <c r="B23" i="17" s="1"/>
  <c r="B50" i="15"/>
  <c r="N50" i="15" s="1"/>
  <c r="B37" i="15"/>
  <c r="N37" i="15" s="1"/>
  <c r="B23" i="15"/>
  <c r="B22" i="15" s="1"/>
  <c r="B24" i="15"/>
  <c r="N24" i="15" s="1"/>
  <c r="B21" i="15" l="1"/>
  <c r="N22" i="15"/>
  <c r="B35" i="15"/>
  <c r="B63" i="15"/>
  <c r="B36" i="15"/>
  <c r="N23" i="15"/>
  <c r="N39" i="17"/>
  <c r="B67" i="17"/>
  <c r="N67" i="17" s="1"/>
  <c r="B22" i="17"/>
  <c r="N23" i="17"/>
  <c r="B37" i="17"/>
  <c r="B38" i="17"/>
  <c r="N24" i="17"/>
  <c r="B48" i="15" l="1"/>
  <c r="N35" i="15"/>
  <c r="N36" i="15"/>
  <c r="B49" i="15"/>
  <c r="N63" i="15"/>
  <c r="B76" i="15"/>
  <c r="N76" i="15" s="1"/>
  <c r="B20" i="15"/>
  <c r="N21" i="15"/>
  <c r="B34" i="15"/>
  <c r="B81" i="17"/>
  <c r="B52" i="17"/>
  <c r="N38" i="17"/>
  <c r="B51" i="17"/>
  <c r="N37" i="17"/>
  <c r="B21" i="17"/>
  <c r="N22" i="17"/>
  <c r="B36" i="17"/>
  <c r="B62" i="15" l="1"/>
  <c r="N49" i="15"/>
  <c r="B61" i="15"/>
  <c r="N48" i="15"/>
  <c r="B47" i="15"/>
  <c r="N34" i="15"/>
  <c r="B19" i="15"/>
  <c r="N20" i="15"/>
  <c r="B33" i="15"/>
  <c r="N81" i="17"/>
  <c r="N36" i="17"/>
  <c r="B50" i="17"/>
  <c r="N51" i="17"/>
  <c r="B65" i="17"/>
  <c r="N21" i="17"/>
  <c r="B35" i="17"/>
  <c r="B20" i="17"/>
  <c r="N52" i="17"/>
  <c r="B66" i="17"/>
  <c r="B18" i="15" l="1"/>
  <c r="B32" i="15"/>
  <c r="N19" i="15"/>
  <c r="B60" i="15"/>
  <c r="N47" i="15"/>
  <c r="N61" i="15"/>
  <c r="B74" i="15"/>
  <c r="N74" i="15" s="1"/>
  <c r="B75" i="15"/>
  <c r="N75" i="15" s="1"/>
  <c r="N62" i="15"/>
  <c r="B46" i="15"/>
  <c r="N33" i="15"/>
  <c r="N66" i="17"/>
  <c r="B80" i="17"/>
  <c r="B19" i="17"/>
  <c r="N20" i="17"/>
  <c r="B34" i="17"/>
  <c r="N35" i="17"/>
  <c r="B49" i="17"/>
  <c r="N50" i="17"/>
  <c r="B64" i="17"/>
  <c r="N65" i="17"/>
  <c r="B79" i="17"/>
  <c r="B45" i="15" l="1"/>
  <c r="N32" i="15"/>
  <c r="B73" i="15"/>
  <c r="N73" i="15" s="1"/>
  <c r="N60" i="15"/>
  <c r="B17" i="15"/>
  <c r="N18" i="15"/>
  <c r="B31" i="15"/>
  <c r="N46" i="15"/>
  <c r="B59" i="15"/>
  <c r="N34" i="17"/>
  <c r="B48" i="17"/>
  <c r="N79" i="17"/>
  <c r="N49" i="17"/>
  <c r="B63" i="17"/>
  <c r="B18" i="17"/>
  <c r="N19" i="17"/>
  <c r="B33" i="17"/>
  <c r="B78" i="17"/>
  <c r="N64" i="17"/>
  <c r="N80" i="17"/>
  <c r="B44" i="15" l="1"/>
  <c r="N31" i="15"/>
  <c r="B16" i="15"/>
  <c r="N17" i="15"/>
  <c r="B30" i="15"/>
  <c r="N45" i="15"/>
  <c r="B58" i="15"/>
  <c r="N59" i="15"/>
  <c r="B72" i="15"/>
  <c r="N72" i="15" s="1"/>
  <c r="N33" i="17"/>
  <c r="B47" i="17"/>
  <c r="N63" i="17"/>
  <c r="B77" i="17"/>
  <c r="N78" i="17"/>
  <c r="N48" i="17"/>
  <c r="B62" i="17"/>
  <c r="B17" i="17"/>
  <c r="N18" i="17"/>
  <c r="B32" i="17"/>
  <c r="B43" i="15" l="1"/>
  <c r="N30" i="15"/>
  <c r="N44" i="15"/>
  <c r="B57" i="15"/>
  <c r="B15" i="15"/>
  <c r="N16" i="15"/>
  <c r="B29" i="15"/>
  <c r="N58" i="15"/>
  <c r="B71" i="15"/>
  <c r="N71" i="15" s="1"/>
  <c r="N32" i="17"/>
  <c r="B46" i="17"/>
  <c r="B16" i="17"/>
  <c r="B31" i="17"/>
  <c r="N17" i="17"/>
  <c r="N62" i="17"/>
  <c r="B76" i="17"/>
  <c r="N77" i="17"/>
  <c r="N47" i="17"/>
  <c r="B61" i="17"/>
  <c r="N15" i="15" l="1"/>
  <c r="B28" i="15"/>
  <c r="N57" i="15"/>
  <c r="B70" i="15"/>
  <c r="N70" i="15" s="1"/>
  <c r="N43" i="15"/>
  <c r="B56" i="15"/>
  <c r="N29" i="15"/>
  <c r="B42" i="15"/>
  <c r="N61" i="17"/>
  <c r="B75" i="17"/>
  <c r="N76" i="17"/>
  <c r="B30" i="17"/>
  <c r="N16" i="17"/>
  <c r="N31" i="17"/>
  <c r="B45" i="17"/>
  <c r="B60" i="17"/>
  <c r="N46" i="17"/>
  <c r="N42" i="15" l="1"/>
  <c r="B55" i="15"/>
  <c r="N56" i="15"/>
  <c r="B69" i="15"/>
  <c r="N69" i="15" s="1"/>
  <c r="N28" i="15"/>
  <c r="B41" i="15"/>
  <c r="N60" i="17"/>
  <c r="B74" i="17"/>
  <c r="N45" i="17"/>
  <c r="B59" i="17"/>
  <c r="N30" i="17"/>
  <c r="B44" i="17"/>
  <c r="N75" i="17"/>
  <c r="N41" i="15" l="1"/>
  <c r="B54" i="15"/>
  <c r="N55" i="15"/>
  <c r="B68" i="15"/>
  <c r="N68" i="15" s="1"/>
  <c r="N44" i="17"/>
  <c r="B58" i="17"/>
  <c r="N59" i="17"/>
  <c r="B73" i="17"/>
  <c r="N74" i="17"/>
  <c r="N54" i="15" l="1"/>
  <c r="B67" i="15"/>
  <c r="N67" i="15" s="1"/>
  <c r="N73" i="17"/>
  <c r="N58" i="17"/>
  <c r="B72" i="17"/>
  <c r="N72" i="17" l="1"/>
</calcChain>
</file>

<file path=xl/sharedStrings.xml><?xml version="1.0" encoding="utf-8"?>
<sst xmlns="http://schemas.openxmlformats.org/spreadsheetml/2006/main" count="176" uniqueCount="84">
  <si>
    <t>Europe</t>
  </si>
  <si>
    <t>Triangles are accident year by development year</t>
  </si>
  <si>
    <t>Values are gross of reinsurance and in USD thousands</t>
  </si>
  <si>
    <t>Paid and incurred losses include ALAE but exclude ULAE</t>
  </si>
  <si>
    <t>Paid Losses</t>
  </si>
  <si>
    <t>Incurred Losses</t>
  </si>
  <si>
    <t>Latest View</t>
  </si>
  <si>
    <t>Auto</t>
  </si>
  <si>
    <t>Case Reserves</t>
  </si>
  <si>
    <t>IBNR Reserves</t>
  </si>
  <si>
    <t>Ultimate Losses</t>
  </si>
  <si>
    <t>Earned Premium</t>
  </si>
  <si>
    <t>Liability</t>
  </si>
  <si>
    <t>Property</t>
  </si>
  <si>
    <t>Workers Compensation</t>
  </si>
  <si>
    <t>Zurich P&amp;C Reserve Disclosure 2025</t>
  </si>
  <si>
    <t>All data are valued as of December 31, 2025</t>
  </si>
  <si>
    <t>Triangles are restated in USD at FY-25 ending rates</t>
  </si>
  <si>
    <t>Prior</t>
  </si>
  <si>
    <t>US (Schedule P basis)</t>
  </si>
  <si>
    <t>ZURICH PROPERTY &amp; CASUALTY RESERVE DISCLOSURE 2025</t>
  </si>
  <si>
    <t>1. Key messages</t>
  </si>
  <si>
    <t>Reserve strength</t>
  </si>
  <si>
    <t>We are confident in our approach and the strength of our reserves, with a consistent approach applied over 2025</t>
  </si>
  <si>
    <t>Prior year development</t>
  </si>
  <si>
    <t>Net PYD is 1.8 percent of Insurance Revenue in FY-25, well within the guided 1-2 percent range</t>
  </si>
  <si>
    <t>Data features</t>
  </si>
  <si>
    <t>Using the data</t>
  </si>
  <si>
    <t>Catastrophe and large losses</t>
  </si>
  <si>
    <t>Tail factors</t>
  </si>
  <si>
    <t>&gt; Some business is not fully paid after the 10-year period covered by the data, requiring a tail factor to project to ultimate. 
   Tail factors require extrapolation of the triangle or use of external data</t>
  </si>
  <si>
    <t>3. US: Key features in the data</t>
  </si>
  <si>
    <t>2. Europe: Key features in the data</t>
  </si>
  <si>
    <t>Changes to submission</t>
  </si>
  <si>
    <t>&gt; Catastrophes and large losses impacted recent accident years, potentially distorting projections</t>
  </si>
  <si>
    <t>Values are reported on a net legal entity basis consistent with Schedule P in USD thousands</t>
  </si>
  <si>
    <t>US Schedule P line of business mapping</t>
  </si>
  <si>
    <t>Schedule P line of business</t>
  </si>
  <si>
    <t>A Homeowners/Farmowners</t>
  </si>
  <si>
    <t>B Private Passenger Auto Liability/Medical</t>
  </si>
  <si>
    <t>C Commercial Auto/Truck Liability/Medical</t>
  </si>
  <si>
    <t>D Workers' Compensation</t>
  </si>
  <si>
    <t>E Commercial Multiple Peril</t>
  </si>
  <si>
    <t>FS1 Medical Professional Liability - Occurrence</t>
  </si>
  <si>
    <t>FS2 Medical Professional Liability - Claims-Made</t>
  </si>
  <si>
    <t>HS1 Other Liability - Occurrence</t>
  </si>
  <si>
    <t>HS2 Other Liability - Claims-Made</t>
  </si>
  <si>
    <t>I Special Property (Fire, Allied lines, Inland Marine, Earthquake, Burglary and Theft)</t>
  </si>
  <si>
    <t>J Auto Physical Damage</t>
  </si>
  <si>
    <t>K Fidelity/Surety</t>
  </si>
  <si>
    <t>L Other (including Credit, Accident and Health)</t>
  </si>
  <si>
    <t>RS1 Products Liability - Occurrence</t>
  </si>
  <si>
    <t>RS2 Products Liability - Claims-Made</t>
  </si>
  <si>
    <t>T Financial Guaranty/Mortgage Guaranty</t>
  </si>
  <si>
    <t>U Pet Insurance</t>
  </si>
  <si>
    <t>G Special Liability (Ocean Marine, Aircraft (All Perils), Boiler and Machinery)</t>
  </si>
  <si>
    <t>Other</t>
  </si>
  <si>
    <t>Reserve Disclosure line of business</t>
  </si>
  <si>
    <t>&gt; Data can be used for high-level assessment when accounting for data features
&gt; Overall data coverage remains stable in comparison to prior year
&gt; Lines of business comprise a diverse mix of underlying products, coverage types and currencies which, when projected in  
   aggregate, can lead to higher or lower indications than held
&gt; Data are provided gross of reinsurance. This can lead to distortions, for example external quota share reinsurance, or recoveries 
   recognized at Group level but outside of the scope of the triangle data
&gt; The mechanical chain-ladder approach may not be appropriate for volatile lines or accident years subject to catastrophes, as 
   well as for recent and less developed accident years in longer tail lines; Zurich employs a range of methods for projecting 
   recent accident years</t>
  </si>
  <si>
    <t>Data coverage</t>
  </si>
  <si>
    <t>&gt; Europe data covers ~75% of gross P&amp;C EMEA nominal reserves</t>
  </si>
  <si>
    <t>&gt; US data covers Schedule P disclosure</t>
  </si>
  <si>
    <t>ZURICH P&amp;C RESERVE DISCLOSURE 2025</t>
  </si>
  <si>
    <t>DATE OF ISSUE:</t>
  </si>
  <si>
    <t>Disclaimer &amp; Cautionary Statement</t>
  </si>
  <si>
    <t>ZURICH IR TEAM</t>
  </si>
  <si>
    <t>Jon Hocking</t>
  </si>
  <si>
    <t>+41 76 478 73 96</t>
  </si>
  <si>
    <t>jon.hocking@zurich,com</t>
  </si>
  <si>
    <t>Francesco Bonsante</t>
  </si>
  <si>
    <t>+41 44 628 00 68</t>
  </si>
  <si>
    <t>francesco.bonsante@zurich.com</t>
  </si>
  <si>
    <t>Samuel Han</t>
  </si>
  <si>
    <t>+41 44 625 32 57</t>
  </si>
  <si>
    <t>samuel.han@zurich.com</t>
  </si>
  <si>
    <t>Johannes Herholdt</t>
  </si>
  <si>
    <t>+41 44 625 25 53</t>
  </si>
  <si>
    <t>johannes.herholdt@zurich.com</t>
  </si>
  <si>
    <t>A number of features in the data need particular consideration when projecting these aggregated triangles, including the impact of large claims and catastrophes. Please see below for further detail</t>
  </si>
  <si>
    <t>Schedule P is a statutory reporting requirement for US entities and does not follow the line of business splits used in the Reserve Disclosure</t>
  </si>
  <si>
    <t>The line of business splits provided are aggregated from finer levels, and provided in five components (Auto, Liability, Property, Other and Workers Compensation) for ease of use and comparability</t>
  </si>
  <si>
    <t>&gt; To avoid confusion with Zurich’s new Global Specialty unit, the line of business previously referred to as “Specialty” has been renamed “Other”
&gt; In response to market feedback, the North America reserve disclosure has been updated to present net reserving triangles aligned with US Schedule P regulatory filings, incorporating the effects of reinsurance, captives and recoveries to provide a more meaningful view of the reserve position
&gt; A comparable, uniform statutory framework does not exist for Europe
&gt; The approach to reserve disclosure going forward is under review in light of larger organisational changes and evolving market relevance</t>
  </si>
  <si>
    <t>May 18, 2026</t>
  </si>
  <si>
    <t>&gt; Data can be used for high-level assessment when accounting for data features
&gt; The coverage and composition of the data differ from prior years, driven by leveraging Schedule P data as the underlying source. 
   As a result, Canada is no longer included, while certain run-off portfolios that were not previously disclosed are now in scope.
&gt; Lines of business comprise a diverse mix of underlying products and coverage types, when projected in  
   aggregate, can lead to higher or lower indications than held.
&gt; Data is provided on a net legal entity basis consistent with the Schedule P submission, reflecting ceded reinsurance and
   legal-entity level recoveries. As such, the data is not directly comparable to prior disclosure prepared on a gross IFRS 17 basis. 
&gt; Intragroup reinsurance is reflected within the Schedule P data and the legal entity level, and is therefore embedded within the
   disclosed net reserves, which is a difference to prior disclosures.
&gt; The mechanical chain-ladder approach may not be appropriate for volatile lines or accident years subject to catastrophes, as 
   well as for recent and less developed accident years in longer tail lines; Zurich employs a range of methods for projecting 
   recent accident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</si>
</sst>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quot;&quot;"/>
    <numFmt numFmtId="165" formatCode="0.0%"/>
  </numFmts>
  <fonts count="27" x14ac:knownFonts="1">
    <font>
      <sz val="11"/>
      <color theme="1"/>
      <name val="Calibri"/>
      <family val="2"/>
      <scheme val="minor"/>
    </font>
    <font>
      <sz val="11"/>
      <color theme="1"/>
      <name val="Calibri"/>
      <family val="2"/>
      <scheme val="minor"/>
    </font>
    <font>
      <sz val="8"/>
      <color theme="1"/>
      <name val="Zurich Sans Light"/>
    </font>
    <font>
      <sz val="8"/>
      <color theme="0"/>
      <name val="Zurich Sans Light"/>
    </font>
    <font>
      <sz val="10"/>
      <color theme="1"/>
      <name val="Zurich Sans Light"/>
    </font>
    <font>
      <b/>
      <sz val="10"/>
      <color theme="1"/>
      <name val="Zurich Sans Light"/>
    </font>
    <font>
      <sz val="11"/>
      <color rgb="FF9C5700"/>
      <name val="Calibri"/>
      <family val="2"/>
      <scheme val="minor"/>
    </font>
    <font>
      <sz val="11"/>
      <color rgb="FF002060"/>
      <name val="Zurich Sans"/>
    </font>
    <font>
      <sz val="14"/>
      <color rgb="FF002060"/>
      <name val="Zurich Sans"/>
    </font>
    <font>
      <sz val="12"/>
      <color rgb="FF002060"/>
      <name val="Zurich Sans"/>
    </font>
    <font>
      <sz val="14"/>
      <color theme="0"/>
      <name val="Zurich Sans Light"/>
    </font>
    <font>
      <b/>
      <sz val="14"/>
      <color rgb="FF002060"/>
      <name val="Zurich Sans"/>
    </font>
    <font>
      <b/>
      <sz val="12"/>
      <color rgb="FF002060"/>
      <name val="Zurich Sans"/>
    </font>
    <font>
      <sz val="16"/>
      <color rgb="FF002060"/>
      <name val="Zurich Sans"/>
    </font>
    <font>
      <sz val="11"/>
      <color rgb="FF002060"/>
      <name val="Zurich Sans Light"/>
    </font>
    <font>
      <b/>
      <sz val="14"/>
      <color rgb="FF002060"/>
      <name val="Zurich Sans Light"/>
    </font>
    <font>
      <sz val="14"/>
      <color rgb="FF002060"/>
      <name val="Zurich Sans Light"/>
    </font>
    <font>
      <sz val="12"/>
      <color rgb="FF002060"/>
      <name val="Zurich Sans Light"/>
    </font>
    <font>
      <sz val="14"/>
      <color rgb="FF23366F"/>
      <name val="Zurich Sans Light"/>
    </font>
    <font>
      <sz val="8"/>
      <color theme="3"/>
      <name val="Zurich Sans Light"/>
    </font>
    <font>
      <u/>
      <sz val="11"/>
      <color theme="10"/>
      <name val="Calibri"/>
      <family val="2"/>
      <scheme val="minor"/>
    </font>
    <font>
      <b/>
      <sz val="12"/>
      <color theme="1"/>
      <name val="Zurich Sans Light"/>
    </font>
    <font>
      <sz val="12"/>
      <color theme="1"/>
      <name val="Zurich Sans Light"/>
    </font>
    <font>
      <sz val="12"/>
      <name val="Zurich Sans Light"/>
    </font>
    <font>
      <sz val="10"/>
      <color theme="3"/>
      <name val="Zurich Sans Light"/>
    </font>
    <font>
      <b/>
      <sz val="12"/>
      <color theme="0"/>
      <name val="Zurich Sans Light"/>
    </font>
    <font>
      <u/>
      <sz val="12"/>
      <color theme="10"/>
      <name val="Zurich Sans Light"/>
    </font>
  </fonts>
  <fills count="7">
    <fill>
      <patternFill patternType="none"/>
    </fill>
    <fill>
      <patternFill patternType="gray125"/>
    </fill>
    <fill>
      <patternFill patternType="solid">
        <fgColor theme="0"/>
        <bgColor indexed="64"/>
      </patternFill>
    </fill>
    <fill>
      <patternFill patternType="solid">
        <fgColor rgb="FF2167AE"/>
        <bgColor indexed="64"/>
      </patternFill>
    </fill>
    <fill>
      <patternFill patternType="solid">
        <fgColor rgb="FFFFEB9C"/>
      </patternFill>
    </fill>
    <fill>
      <patternFill patternType="solid">
        <fgColor rgb="FFDDE4E3"/>
        <bgColor indexed="64"/>
      </patternFill>
    </fill>
    <fill>
      <patternFill patternType="solid">
        <fgColor theme="0" tint="-0.14999847407452621"/>
        <bgColor indexed="64"/>
      </patternFill>
    </fill>
  </fills>
  <borders count="1">
    <border>
      <left/>
      <right/>
      <top/>
      <bottom/>
      <diagonal/>
    </border>
  </borders>
  <cellStyleXfs count="4">
    <xf numFmtId="0" fontId="0" fillId="0" borderId="0"/>
    <xf numFmtId="9" fontId="1" fillId="0" borderId="0" applyFont="0" applyFill="0" applyBorder="0" applyAlignment="0" applyProtection="0"/>
    <xf numFmtId="0" fontId="6" fillId="4" borderId="0" applyNumberFormat="0" applyBorder="0" applyAlignment="0" applyProtection="0"/>
    <xf numFmtId="0" fontId="20" fillId="0" borderId="0" applyNumberFormat="0" applyFill="0" applyBorder="0" applyAlignment="0" applyProtection="0"/>
  </cellStyleXfs>
  <cellXfs count="52">
    <xf numFmtId="0" fontId="0" fillId="0" borderId="0" xfId="0"/>
    <xf numFmtId="0" fontId="2" fillId="0" borderId="0" xfId="0" applyFont="1"/>
    <xf numFmtId="0" fontId="3" fillId="0" borderId="0" xfId="0" applyFont="1" applyAlignment="1">
      <alignment vertical="center"/>
    </xf>
    <xf numFmtId="164" fontId="2" fillId="0" borderId="0" xfId="0" applyNumberFormat="1" applyFont="1"/>
    <xf numFmtId="165" fontId="2" fillId="0" borderId="0" xfId="1" applyNumberFormat="1" applyFont="1"/>
    <xf numFmtId="0" fontId="3" fillId="2" borderId="0" xfId="0" applyFont="1" applyFill="1" applyAlignment="1">
      <alignment horizontal="center"/>
    </xf>
    <xf numFmtId="164" fontId="2" fillId="2" borderId="0" xfId="0" applyNumberFormat="1" applyFont="1" applyFill="1"/>
    <xf numFmtId="0" fontId="2" fillId="2" borderId="0" xfId="0" applyFont="1" applyFill="1"/>
    <xf numFmtId="0" fontId="3" fillId="3" borderId="0" xfId="0" applyFont="1" applyFill="1"/>
    <xf numFmtId="0" fontId="3" fillId="3" borderId="0" xfId="0" applyFont="1" applyFill="1" applyAlignment="1">
      <alignment vertical="center"/>
    </xf>
    <xf numFmtId="0" fontId="3" fillId="3" borderId="0" xfId="0" applyFont="1" applyFill="1" applyAlignment="1">
      <alignment horizontal="center"/>
    </xf>
    <xf numFmtId="0" fontId="4" fillId="0" borderId="0" xfId="0" applyFont="1"/>
    <xf numFmtId="0" fontId="5" fillId="0" borderId="0" xfId="0" applyFont="1"/>
    <xf numFmtId="0" fontId="2" fillId="0" borderId="0" xfId="0" applyFont="1" applyAlignment="1">
      <alignment horizontal="center" vertical="center" wrapText="1"/>
    </xf>
    <xf numFmtId="0" fontId="7" fillId="2" borderId="0" xfId="2" applyFont="1" applyFill="1" applyAlignment="1">
      <alignment vertical="top"/>
    </xf>
    <xf numFmtId="0" fontId="8" fillId="2" borderId="0" xfId="0" applyFont="1" applyFill="1" applyAlignment="1">
      <alignment vertical="top"/>
    </xf>
    <xf numFmtId="0" fontId="9" fillId="2" borderId="0" xfId="0" applyFont="1" applyFill="1" applyAlignment="1">
      <alignment vertical="top"/>
    </xf>
    <xf numFmtId="0" fontId="10" fillId="3" borderId="0" xfId="0" applyFont="1" applyFill="1" applyAlignment="1">
      <alignment horizontal="left" vertical="center"/>
    </xf>
    <xf numFmtId="0" fontId="10" fillId="3" borderId="0" xfId="0" applyFont="1" applyFill="1" applyAlignment="1">
      <alignment vertical="center"/>
    </xf>
    <xf numFmtId="0" fontId="11" fillId="2" borderId="0" xfId="0" applyFont="1" applyFill="1" applyAlignment="1">
      <alignment horizontal="center" vertical="top"/>
    </xf>
    <xf numFmtId="0" fontId="12" fillId="2" borderId="0" xfId="0" applyFont="1" applyFill="1" applyAlignment="1">
      <alignment horizontal="center" vertical="top"/>
    </xf>
    <xf numFmtId="0" fontId="8" fillId="2" borderId="0" xfId="0" applyFont="1" applyFill="1" applyAlignment="1">
      <alignment horizontal="center" vertical="top"/>
    </xf>
    <xf numFmtId="0" fontId="13" fillId="2" borderId="0" xfId="0" applyFont="1" applyFill="1" applyAlignment="1">
      <alignment horizontal="left" vertical="center" readingOrder="1"/>
    </xf>
    <xf numFmtId="0" fontId="14" fillId="2" borderId="0" xfId="0" applyFont="1" applyFill="1" applyAlignment="1">
      <alignment vertical="top"/>
    </xf>
    <xf numFmtId="0" fontId="15" fillId="0" borderId="0" xfId="0" applyFont="1"/>
    <xf numFmtId="0" fontId="16" fillId="2" borderId="0" xfId="0" applyFont="1" applyFill="1" applyAlignment="1">
      <alignment vertical="top"/>
    </xf>
    <xf numFmtId="0" fontId="14" fillId="2" borderId="0" xfId="0" applyFont="1" applyFill="1" applyAlignment="1">
      <alignment horizontal="left" vertical="center" readingOrder="1"/>
    </xf>
    <xf numFmtId="0" fontId="16" fillId="2" borderId="0" xfId="0" applyFont="1" applyFill="1" applyAlignment="1">
      <alignment horizontal="left" vertical="center" readingOrder="1"/>
    </xf>
    <xf numFmtId="0" fontId="15" fillId="2" borderId="0" xfId="0" applyFont="1" applyFill="1" applyAlignment="1">
      <alignment horizontal="left" vertical="center" readingOrder="1"/>
    </xf>
    <xf numFmtId="0" fontId="17" fillId="2" borderId="0" xfId="0" applyFont="1" applyFill="1" applyAlignment="1">
      <alignment horizontal="left" vertical="center" readingOrder="1"/>
    </xf>
    <xf numFmtId="0" fontId="17" fillId="2" borderId="0" xfId="0" applyFont="1" applyFill="1" applyAlignment="1">
      <alignment vertical="top"/>
    </xf>
    <xf numFmtId="0" fontId="14" fillId="2" borderId="0" xfId="0" applyFont="1" applyFill="1" applyAlignment="1">
      <alignment vertical="top" wrapText="1"/>
    </xf>
    <xf numFmtId="0" fontId="11" fillId="2" borderId="0" xfId="0" applyFont="1" applyFill="1" applyAlignment="1">
      <alignment horizontal="left" vertical="center" readingOrder="1"/>
    </xf>
    <xf numFmtId="0" fontId="19" fillId="0" borderId="0" xfId="0" applyFont="1"/>
    <xf numFmtId="0" fontId="21" fillId="6" borderId="0" xfId="0" applyFont="1" applyFill="1" applyAlignment="1">
      <alignment vertical="top"/>
    </xf>
    <xf numFmtId="0" fontId="22" fillId="6" borderId="0" xfId="0" applyFont="1" applyFill="1" applyAlignment="1">
      <alignment vertical="top"/>
    </xf>
    <xf numFmtId="0" fontId="17" fillId="6" borderId="0" xfId="0" applyFont="1" applyFill="1" applyAlignment="1">
      <alignment vertical="top"/>
    </xf>
    <xf numFmtId="0" fontId="22" fillId="0" borderId="0" xfId="0" applyFont="1" applyAlignment="1">
      <alignment vertical="top"/>
    </xf>
    <xf numFmtId="0" fontId="23" fillId="0" borderId="0" xfId="0" applyFont="1" applyAlignment="1">
      <alignment vertical="top"/>
    </xf>
    <xf numFmtId="0" fontId="21" fillId="0" borderId="0" xfId="0" applyFont="1" applyAlignment="1">
      <alignment vertical="top"/>
    </xf>
    <xf numFmtId="0" fontId="21" fillId="0" borderId="0" xfId="0" applyFont="1"/>
    <xf numFmtId="0" fontId="24" fillId="0" borderId="0" xfId="0" applyFont="1"/>
    <xf numFmtId="0" fontId="22" fillId="0" borderId="0" xfId="0" applyFont="1" applyAlignment="1">
      <alignment horizontal="center" vertical="top"/>
    </xf>
    <xf numFmtId="0" fontId="17" fillId="0" borderId="0" xfId="0" applyFont="1" applyAlignment="1">
      <alignment vertical="top"/>
    </xf>
    <xf numFmtId="0" fontId="17" fillId="0" borderId="0" xfId="0" quotePrefix="1" applyFont="1" applyAlignment="1">
      <alignment horizontal="left" vertical="top" indent="7"/>
    </xf>
    <xf numFmtId="0" fontId="17" fillId="0" borderId="0" xfId="0" quotePrefix="1" applyFont="1" applyAlignment="1">
      <alignment vertical="top"/>
    </xf>
    <xf numFmtId="0" fontId="16" fillId="5" borderId="0" xfId="0" quotePrefix="1" applyFont="1" applyFill="1" applyAlignment="1">
      <alignment horizontal="left" vertical="center" wrapText="1" readingOrder="1"/>
    </xf>
    <xf numFmtId="0" fontId="16" fillId="5" borderId="0" xfId="0" applyFont="1" applyFill="1" applyAlignment="1">
      <alignment horizontal="left" vertical="center" wrapText="1" readingOrder="1"/>
    </xf>
    <xf numFmtId="0" fontId="18" fillId="5" borderId="0" xfId="0" quotePrefix="1" applyFont="1" applyFill="1" applyAlignment="1">
      <alignment horizontal="left" vertical="center" wrapText="1" readingOrder="1"/>
    </xf>
    <xf numFmtId="0" fontId="3" fillId="3" borderId="0" xfId="0" applyFont="1" applyFill="1" applyAlignment="1">
      <alignment horizontal="center" vertical="center" wrapText="1"/>
    </xf>
    <xf numFmtId="0" fontId="26" fillId="0" borderId="0" xfId="3" applyFont="1" applyFill="1" applyBorder="1" applyAlignment="1">
      <alignment horizontal="left" vertical="top"/>
    </xf>
    <xf numFmtId="0" fontId="25" fillId="3" borderId="0" xfId="0" applyFont="1" applyFill="1" applyAlignment="1">
      <alignment horizontal="left" vertical="top"/>
    </xf>
  </cellXfs>
  <cellStyles count="4">
    <cellStyle name="Hyperlink" xfId="3" builtinId="8"/>
    <cellStyle name="Neutral" xfId="2" builtinId="28"/>
    <cellStyle name="Normal" xfId="0" builtinId="0"/>
    <cellStyle name="Percent" xfId="1" builtinId="5"/>
  </cellStyles>
  <dxfs count="0"/>
  <tableStyles count="0" defaultTableStyle="TableStyleMedium2" defaultPivotStyle="PivotStyleMedium9"/>
  <colors>
    <mruColors>
      <color rgb="FF23366F"/>
      <color rgb="FF2167AE"/>
      <color rgb="FFDDE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9</xdr:col>
      <xdr:colOff>538299</xdr:colOff>
      <xdr:row>2</xdr:row>
      <xdr:rowOff>57967</xdr:rowOff>
    </xdr:from>
    <xdr:to>
      <xdr:col>10</xdr:col>
      <xdr:colOff>1152368</xdr:colOff>
      <xdr:row>5</xdr:row>
      <xdr:rowOff>78664</xdr:rowOff>
    </xdr:to>
    <xdr:pic>
      <xdr:nvPicPr>
        <xdr:cNvPr id="2" name="Picture 1">
          <a:extLst>
            <a:ext uri="{FF2B5EF4-FFF2-40B4-BE49-F238E27FC236}">
              <a16:creationId xmlns:a16="http://schemas.microsoft.com/office/drawing/2014/main" id="{DADE4F1A-3FE5-4667-A52E-337FFF834E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72974" y="581842"/>
          <a:ext cx="1769769" cy="7064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26</xdr:col>
      <xdr:colOff>616322</xdr:colOff>
      <xdr:row>0</xdr:row>
      <xdr:rowOff>11017</xdr:rowOff>
    </xdr:from>
    <xdr:to>
      <xdr:col>29</xdr:col>
      <xdr:colOff>39216</xdr:colOff>
      <xdr:row>6</xdr:row>
      <xdr:rowOff>122332</xdr:rowOff>
    </xdr:to>
    <xdr:pic>
      <xdr:nvPicPr>
        <xdr:cNvPr id="3" name="Picture 2">
          <a:extLst>
            <a:ext uri="{FF2B5EF4-FFF2-40B4-BE49-F238E27FC236}">
              <a16:creationId xmlns:a16="http://schemas.microsoft.com/office/drawing/2014/main" id="{D62FD39F-5F9D-4A0E-A212-A999C19384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50234" y="11017"/>
          <a:ext cx="1339100" cy="9200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26</xdr:col>
      <xdr:colOff>616322</xdr:colOff>
      <xdr:row>0</xdr:row>
      <xdr:rowOff>11017</xdr:rowOff>
    </xdr:from>
    <xdr:to>
      <xdr:col>29</xdr:col>
      <xdr:colOff>39216</xdr:colOff>
      <xdr:row>6</xdr:row>
      <xdr:rowOff>125507</xdr:rowOff>
    </xdr:to>
    <xdr:pic>
      <xdr:nvPicPr>
        <xdr:cNvPr id="2" name="Picture 1">
          <a:extLst>
            <a:ext uri="{FF2B5EF4-FFF2-40B4-BE49-F238E27FC236}">
              <a16:creationId xmlns:a16="http://schemas.microsoft.com/office/drawing/2014/main" id="{E3570438-6BDD-4E88-93BE-152BBF0443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65922" y="11017"/>
          <a:ext cx="1280269" cy="9463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142875</xdr:colOff>
      <xdr:row>0</xdr:row>
      <xdr:rowOff>1492</xdr:rowOff>
    </xdr:from>
    <xdr:to>
      <xdr:col>10</xdr:col>
      <xdr:colOff>205849</xdr:colOff>
      <xdr:row>6</xdr:row>
      <xdr:rowOff>115982</xdr:rowOff>
    </xdr:to>
    <xdr:pic>
      <xdr:nvPicPr>
        <xdr:cNvPr id="2" name="Picture 1">
          <a:extLst>
            <a:ext uri="{FF2B5EF4-FFF2-40B4-BE49-F238E27FC236}">
              <a16:creationId xmlns:a16="http://schemas.microsoft.com/office/drawing/2014/main" id="{AB12A3CB-BFAF-4C15-9757-43032EFF93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10650" y="1492"/>
          <a:ext cx="1301224" cy="9526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161925</xdr:colOff>
      <xdr:row>5</xdr:row>
      <xdr:rowOff>0</xdr:rowOff>
    </xdr:from>
    <xdr:ext cx="12371294" cy="4325469"/>
    <xdr:sp macro="" textlink="">
      <xdr:nvSpPr>
        <xdr:cNvPr id="2" name="TextBox 1">
          <a:extLst>
            <a:ext uri="{FF2B5EF4-FFF2-40B4-BE49-F238E27FC236}">
              <a16:creationId xmlns:a16="http://schemas.microsoft.com/office/drawing/2014/main" id="{060240F0-4FE6-46F8-943F-7CA139E05F79}"/>
            </a:ext>
          </a:extLst>
        </xdr:cNvPr>
        <xdr:cNvSpPr txBox="1"/>
      </xdr:nvSpPr>
      <xdr:spPr>
        <a:xfrm>
          <a:off x="161925" y="990600"/>
          <a:ext cx="12371294" cy="4325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fontAlgn="base" hangingPunct="1"/>
          <a:r>
            <a:rPr lang="en-US" sz="1000" b="0" baseline="0">
              <a:solidFill>
                <a:schemeClr val="tx1"/>
              </a:solidFill>
              <a:effectLst/>
              <a:latin typeface="Zurich Sans Light" panose="02000000000000000000" pitchFamily="2" charset="0"/>
              <a:ea typeface="+mn-ea"/>
              <a:cs typeface="+mn-cs"/>
            </a:rPr>
            <a:t>Certain statements in this document are forward-looking statements, including, but not limited to, statements that are predictions of or indicate future events, trends, plans or objectives of Zurich Insurance Group Ltd or the Zurich Insurance Group (the Group). Forward-looking statements include statements regarding the Group’s targeted profit, return on equity targets, expenses, pricing conditions, dividend policy, underwriting and claims results, business initiatives (including, but not limited to, sustainability matters), as well as statements regarding the Group’s understanding of general economic, financial and insurance market conditions and expected developments. Undue reliance should not be placed on such statements because, by their nature, they are subject to known and unknown risks and uncertainties and can be affected by other factors that could cause actual results and plans, policies, initiatives and objectives of Zurich Insurance Group Ltd or the Group to differ materially from those expressed or implied in the forward-looking statements (or from past results). Factors such as (i) general economic conditions and competitive factors, particularly in key markets; (ii) the risk of a global economic downturn, in the financial services industries in particular; (iii) performance of financial markets; (iv) levels of interest rates and currency exchange rates; (v) frequency, severity and development of insured claims events; (vi) mortality and morbidity experience; (vii) policy renewal and lapse rates; (viii) increased litigation activity and regulatory actions; and (ix) changes in laws and regulations and in the policies of regulators, and the possibility of conflict between different governmental standards and regulatory regimes may have a direct bearing on the results of operations of Zurich Insurance Group Ltd and the Group and on whether the targets will be achieved. Zurich Insurance Group Ltd undertakes no obligation to publicly update or revise any of these forward-looking statements, whether to reflect new information, future events or circumstances or otherwise.   </a:t>
          </a:r>
        </a:p>
        <a:p>
          <a:pPr rtl="0" eaLnBrk="1" fontAlgn="base" hangingPunct="1"/>
          <a:endParaRPr lang="en-CH" sz="1000">
            <a:solidFill>
              <a:schemeClr val="tx1"/>
            </a:solidFill>
            <a:effectLst/>
            <a:latin typeface="Zurich Sans Light" panose="02000000000000000000" pitchFamily="2" charset="0"/>
          </a:endParaRPr>
        </a:p>
        <a:p>
          <a:pPr rtl="0" eaLnBrk="1" fontAlgn="base" hangingPunct="1"/>
          <a:r>
            <a:rPr lang="en-US" sz="1000" b="0" baseline="0">
              <a:solidFill>
                <a:schemeClr val="tx1"/>
              </a:solidFill>
              <a:effectLst/>
              <a:latin typeface="Zurich Sans Light" panose="02000000000000000000" pitchFamily="2" charset="0"/>
              <a:ea typeface="+mn-ea"/>
              <a:cs typeface="+mn-cs"/>
            </a:rPr>
            <a:t>All references to ‘Farmers Exchanges’ mean Farmers Insurance Exchange, Fire Insurance Exchange, Truck Insurance Exchange and their subsidiaries and affiliates. The three Exchanges are California domiciled interinsurance exchanges owned by their policyholders with governance oversight by their Boards of Governors. Farmers Group, Inc. and certain of its subsidiaries are appointed as the attorneys-in-fact for the three Exchanges and in that capacity provide certain non-claims services and ancillary services to the Farmers Exchanges. Neither Farmers Group, Inc., nor its parent companies, Zurich Insurance Company Ltd and Zurich Insurance Group Ltd, have any ownership interest in the Farmers Exchanges. Financial information about the Farmers Exchanges is proprietary to the Farmers Exchanges but is provided to support an understanding of the performance of Farmers Group, Inc. and Farmers Reinsurance Company.</a:t>
          </a:r>
          <a:br>
            <a:rPr lang="en-US" sz="1000" b="0" baseline="0">
              <a:solidFill>
                <a:schemeClr val="tx1"/>
              </a:solidFill>
              <a:effectLst/>
              <a:latin typeface="Zurich Sans Light" panose="02000000000000000000" pitchFamily="2" charset="0"/>
              <a:ea typeface="+mn-ea"/>
              <a:cs typeface="+mn-cs"/>
            </a:rPr>
          </a:br>
          <a:endParaRPr lang="en-CH" sz="1000">
            <a:solidFill>
              <a:schemeClr val="tx1"/>
            </a:solidFill>
            <a:effectLst/>
            <a:latin typeface="Zurich Sans Light" panose="02000000000000000000" pitchFamily="2" charset="0"/>
          </a:endParaRPr>
        </a:p>
        <a:p>
          <a:pPr rtl="0" eaLnBrk="1" fontAlgn="base" hangingPunct="1"/>
          <a:r>
            <a:rPr lang="en-US" sz="1000" b="0" baseline="0">
              <a:solidFill>
                <a:schemeClr val="tx1"/>
              </a:solidFill>
              <a:effectLst/>
              <a:latin typeface="Zurich Sans Light" panose="02000000000000000000" pitchFamily="2" charset="0"/>
              <a:ea typeface="+mn-ea"/>
              <a:cs typeface="+mn-cs"/>
            </a:rPr>
            <a:t>It should be noted that past performance is not a guide to future performance. Please also note that interim results are not necessarily indicative of full year results.</a:t>
          </a:r>
          <a:endParaRPr lang="en-CH" sz="1000">
            <a:solidFill>
              <a:schemeClr val="tx1"/>
            </a:solidFill>
            <a:effectLst/>
            <a:latin typeface="Zurich Sans Light" panose="02000000000000000000" pitchFamily="2" charset="0"/>
          </a:endParaRPr>
        </a:p>
        <a:p>
          <a:pPr rtl="0" eaLnBrk="1" fontAlgn="base" hangingPunct="1"/>
          <a:br>
            <a:rPr lang="en-US" sz="1000" b="0" baseline="0">
              <a:solidFill>
                <a:schemeClr val="tx1"/>
              </a:solidFill>
              <a:effectLst/>
              <a:latin typeface="Zurich Sans Light" panose="02000000000000000000" pitchFamily="2" charset="0"/>
              <a:ea typeface="+mn-ea"/>
              <a:cs typeface="+mn-cs"/>
            </a:rPr>
          </a:br>
          <a:r>
            <a:rPr lang="en-US" sz="1000" b="0" baseline="0">
              <a:solidFill>
                <a:schemeClr val="tx1"/>
              </a:solidFill>
              <a:effectLst/>
              <a:latin typeface="Zurich Sans Light" panose="02000000000000000000" pitchFamily="2" charset="0"/>
              <a:ea typeface="+mn-ea"/>
              <a:cs typeface="+mn-cs"/>
            </a:rPr>
            <a:t>Persons requiring advice should consult an independent adviser.</a:t>
          </a:r>
          <a:endParaRPr lang="en-CH" sz="1000">
            <a:solidFill>
              <a:schemeClr val="tx1"/>
            </a:solidFill>
            <a:effectLst/>
            <a:latin typeface="Zurich Sans Light" panose="02000000000000000000" pitchFamily="2" charset="0"/>
          </a:endParaRPr>
        </a:p>
        <a:p>
          <a:pPr rtl="0" eaLnBrk="1" fontAlgn="base" hangingPunct="1"/>
          <a:br>
            <a:rPr lang="en-US" sz="1000" b="0" baseline="0">
              <a:solidFill>
                <a:schemeClr val="tx1"/>
              </a:solidFill>
              <a:effectLst/>
              <a:latin typeface="Zurich Sans Light" panose="02000000000000000000" pitchFamily="2" charset="0"/>
              <a:ea typeface="+mn-ea"/>
              <a:cs typeface="+mn-cs"/>
            </a:rPr>
          </a:br>
          <a:r>
            <a:rPr lang="en-US" sz="1000" b="0" baseline="0">
              <a:solidFill>
                <a:schemeClr val="tx1"/>
              </a:solidFill>
              <a:effectLst/>
              <a:latin typeface="Zurich Sans Light" panose="02000000000000000000" pitchFamily="2" charset="0"/>
              <a:ea typeface="+mn-ea"/>
              <a:cs typeface="+mn-cs"/>
            </a:rPr>
            <a:t>This communication does not constitute an offer or an invitation for the sale or purchase of securities in any jurisdiction.</a:t>
          </a:r>
          <a:endParaRPr lang="en-CH" sz="1000">
            <a:solidFill>
              <a:schemeClr val="tx1"/>
            </a:solidFill>
            <a:effectLst/>
            <a:latin typeface="Zurich Sans Light" panose="02000000000000000000" pitchFamily="2" charset="0"/>
          </a:endParaRPr>
        </a:p>
        <a:p>
          <a:pPr rtl="0" eaLnBrk="1" fontAlgn="base" hangingPunct="1"/>
          <a:br>
            <a:rPr lang="en-US" sz="1000" b="0" baseline="0">
              <a:solidFill>
                <a:schemeClr val="tx1"/>
              </a:solidFill>
              <a:effectLst/>
              <a:latin typeface="Zurich Sans Light" panose="02000000000000000000" pitchFamily="2" charset="0"/>
              <a:ea typeface="+mn-ea"/>
              <a:cs typeface="+mn-cs"/>
            </a:rPr>
          </a:br>
          <a:r>
            <a:rPr lang="en-US" sz="1000" b="0" baseline="0">
              <a:solidFill>
                <a:schemeClr val="tx1"/>
              </a:solidFill>
              <a:effectLst/>
              <a:latin typeface="Zurich Sans Light" panose="02000000000000000000" pitchFamily="2" charset="0"/>
              <a:ea typeface="+mn-ea"/>
              <a:cs typeface="+mn-cs"/>
            </a:rPr>
            <a:t>THIS COMMUNICATION DOES NOT CONTAIN AN OFFER OF SECURITIES FOR SALE IN THE UNITED STATES; SECURITIES MAY NOT BE OFFERED OR SOLD IN THE UNITED STATES ABSENT REGISTRATION OR EXEMPTION FROM REGISTRATION, AND ANY PUBLIC OFFERING OF SECURITIES TO BE MADE IN THE UNITED STATES WILL BE MADE BY MEANS OF A PROSPECTUS THAT MAY BE OBTAINED FROM THE ISSUER AND THAT WILL CONTAIN DETAILED INFORMATION ABOUT THE COMPANY AND MANAGEMENT, AS WELL AS FINANCIAL STATEMENTS.</a:t>
          </a:r>
          <a:endParaRPr lang="en-CH" sz="1000">
            <a:solidFill>
              <a:schemeClr val="tx1"/>
            </a:solidFill>
            <a:effectLst/>
            <a:latin typeface="Zurich Sans Light" panose="02000000000000000000" pitchFamily="2" charset="0"/>
          </a:endParaRP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Z Primary and Secondary">
      <a:dk1>
        <a:srgbClr val="000066"/>
      </a:dk1>
      <a:lt1>
        <a:srgbClr val="FFFFFF"/>
      </a:lt1>
      <a:dk2>
        <a:srgbClr val="000066"/>
      </a:dk2>
      <a:lt2>
        <a:srgbClr val="009EFE"/>
      </a:lt2>
      <a:accent1>
        <a:srgbClr val="003399"/>
      </a:accent1>
      <a:accent2>
        <a:srgbClr val="97C1E3"/>
      </a:accent2>
      <a:accent3>
        <a:srgbClr val="4F90C8"/>
      </a:accent3>
      <a:accent4>
        <a:srgbClr val="D5CEB5"/>
      </a:accent4>
      <a:accent5>
        <a:srgbClr val="A89F96"/>
      </a:accent5>
      <a:accent6>
        <a:srgbClr val="E7ECEB"/>
      </a:accent6>
      <a:hlink>
        <a:srgbClr val="009EFE"/>
      </a:hlink>
      <a:folHlink>
        <a:srgbClr val="A89F9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zurich.com/en/investor-relations/results-and-report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zurich.com/en/investor-relations/results-and-report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jon.hocking@zurich,com" TargetMode="External"/><Relationship Id="rId2" Type="http://schemas.openxmlformats.org/officeDocument/2006/relationships/hyperlink" Target="mailto:mitchell.todd@zurich.com" TargetMode="External"/><Relationship Id="rId1" Type="http://schemas.openxmlformats.org/officeDocument/2006/relationships/hyperlink" Target="mailto:johannes.herholdt@zurich.com"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67B04-21E7-44FF-96A3-65EFCBE365AA}">
  <sheetPr>
    <pageSetUpPr fitToPage="1"/>
  </sheetPr>
  <dimension ref="A1:N71"/>
  <sheetViews>
    <sheetView tabSelected="1" zoomScale="90" zoomScaleNormal="90" zoomScaleSheetLayoutView="85" workbookViewId="0">
      <selection activeCell="B3" sqref="B3"/>
    </sheetView>
  </sheetViews>
  <sheetFormatPr defaultColWidth="9.28515625" defaultRowHeight="18.75" x14ac:dyDescent="0.25"/>
  <cols>
    <col min="1" max="1" width="2.7109375" style="16" customWidth="1"/>
    <col min="2" max="2" width="37.28515625" style="15" customWidth="1"/>
    <col min="3" max="10" width="17.28515625" style="16" customWidth="1"/>
    <col min="11" max="11" width="19.5703125" style="16" customWidth="1"/>
    <col min="12" max="12" width="2.7109375" style="16" customWidth="1"/>
    <col min="13" max="13" width="9.5703125" style="16" customWidth="1"/>
    <col min="14" max="14" width="43" style="16" customWidth="1"/>
    <col min="15" max="16384" width="9.28515625" style="16"/>
  </cols>
  <sheetData>
    <row r="1" spans="1:11" ht="18" x14ac:dyDescent="0.25">
      <c r="A1" s="14"/>
    </row>
    <row r="2" spans="1:11" ht="23.65" customHeight="1" x14ac:dyDescent="0.25">
      <c r="B2" s="17" t="s">
        <v>20</v>
      </c>
      <c r="C2" s="18"/>
      <c r="D2" s="18"/>
      <c r="E2" s="18"/>
      <c r="F2" s="18"/>
      <c r="G2" s="18"/>
      <c r="H2" s="18"/>
      <c r="I2" s="18"/>
      <c r="J2" s="18"/>
      <c r="K2" s="18"/>
    </row>
    <row r="3" spans="1:11" ht="18" x14ac:dyDescent="0.25">
      <c r="B3" s="19"/>
      <c r="C3" s="20"/>
      <c r="D3" s="20"/>
      <c r="E3" s="20"/>
      <c r="F3" s="20"/>
      <c r="G3" s="20"/>
      <c r="H3" s="20"/>
      <c r="I3" s="20"/>
      <c r="J3" s="20"/>
      <c r="K3" s="20"/>
    </row>
    <row r="4" spans="1:11" ht="18" x14ac:dyDescent="0.25">
      <c r="B4" s="19"/>
      <c r="C4" s="20"/>
      <c r="D4" s="20"/>
      <c r="E4" s="20"/>
      <c r="F4" s="20"/>
      <c r="G4" s="20"/>
      <c r="H4" s="20"/>
      <c r="I4" s="20"/>
      <c r="J4" s="20"/>
      <c r="K4" s="20"/>
    </row>
    <row r="5" spans="1:11" ht="18" x14ac:dyDescent="0.25">
      <c r="B5" s="21"/>
    </row>
    <row r="6" spans="1:11" ht="19.5" x14ac:dyDescent="0.25">
      <c r="C6" s="22"/>
    </row>
    <row r="7" spans="1:11" s="23" customFormat="1" ht="18" x14ac:dyDescent="0.25">
      <c r="B7" s="24" t="s">
        <v>21</v>
      </c>
    </row>
    <row r="8" spans="1:11" s="23" customFormat="1" ht="18" x14ac:dyDescent="0.25">
      <c r="B8" s="25"/>
      <c r="C8" s="26"/>
    </row>
    <row r="9" spans="1:11" s="23" customFormat="1" ht="51.75" customHeight="1" x14ac:dyDescent="0.25">
      <c r="B9" s="27" t="s">
        <v>22</v>
      </c>
      <c r="C9" s="47" t="s">
        <v>23</v>
      </c>
      <c r="D9" s="47"/>
      <c r="E9" s="47"/>
      <c r="F9" s="47"/>
      <c r="G9" s="47"/>
      <c r="H9" s="47"/>
      <c r="I9" s="47"/>
      <c r="J9" s="47"/>
      <c r="K9" s="47"/>
    </row>
    <row r="10" spans="1:11" s="23" customFormat="1" ht="3.75" customHeight="1" x14ac:dyDescent="0.25">
      <c r="B10" s="28"/>
      <c r="C10" s="29"/>
      <c r="D10" s="30"/>
      <c r="E10" s="30"/>
      <c r="F10" s="30"/>
      <c r="G10" s="30"/>
      <c r="H10" s="30"/>
      <c r="I10" s="30"/>
      <c r="J10" s="30"/>
      <c r="K10" s="30"/>
    </row>
    <row r="11" spans="1:11" s="23" customFormat="1" ht="51.75" customHeight="1" x14ac:dyDescent="0.25">
      <c r="B11" s="27" t="s">
        <v>24</v>
      </c>
      <c r="C11" s="47" t="s">
        <v>25</v>
      </c>
      <c r="D11" s="47"/>
      <c r="E11" s="47"/>
      <c r="F11" s="47"/>
      <c r="G11" s="47"/>
      <c r="H11" s="47"/>
      <c r="I11" s="47"/>
      <c r="J11" s="47"/>
      <c r="K11" s="47"/>
    </row>
    <row r="12" spans="1:11" s="23" customFormat="1" ht="3.75" customHeight="1" x14ac:dyDescent="0.25">
      <c r="B12" s="28"/>
      <c r="C12" s="29"/>
      <c r="D12" s="30"/>
      <c r="E12" s="30"/>
      <c r="F12" s="30"/>
      <c r="G12" s="30"/>
      <c r="H12" s="30"/>
      <c r="I12" s="30"/>
      <c r="J12" s="30"/>
      <c r="K12" s="30"/>
    </row>
    <row r="13" spans="1:11" s="23" customFormat="1" ht="51.75" customHeight="1" x14ac:dyDescent="0.25">
      <c r="B13" s="27" t="s">
        <v>26</v>
      </c>
      <c r="C13" s="47" t="s">
        <v>78</v>
      </c>
      <c r="D13" s="47"/>
      <c r="E13" s="47"/>
      <c r="F13" s="47"/>
      <c r="G13" s="47"/>
      <c r="H13" s="47"/>
      <c r="I13" s="47"/>
      <c r="J13" s="47"/>
      <c r="K13" s="47"/>
    </row>
    <row r="14" spans="1:11" s="23" customFormat="1" ht="3.75" customHeight="1" x14ac:dyDescent="0.25">
      <c r="B14" s="28"/>
      <c r="C14" s="29"/>
      <c r="D14" s="30"/>
      <c r="E14" s="30"/>
      <c r="F14" s="30"/>
      <c r="G14" s="30"/>
      <c r="H14" s="30"/>
      <c r="I14" s="30"/>
      <c r="J14" s="30"/>
      <c r="K14" s="30"/>
    </row>
    <row r="15" spans="1:11" s="23" customFormat="1" ht="149.44999999999999" customHeight="1" x14ac:dyDescent="0.25">
      <c r="B15" s="27" t="s">
        <v>33</v>
      </c>
      <c r="C15" s="46" t="s">
        <v>81</v>
      </c>
      <c r="D15" s="47"/>
      <c r="E15" s="47"/>
      <c r="F15" s="47"/>
      <c r="G15" s="47"/>
      <c r="H15" s="47"/>
      <c r="I15" s="47"/>
      <c r="J15" s="47"/>
      <c r="K15" s="47"/>
    </row>
    <row r="16" spans="1:11" s="23" customFormat="1" ht="3.75" customHeight="1" x14ac:dyDescent="0.25">
      <c r="B16" s="28"/>
      <c r="C16" s="29"/>
      <c r="D16" s="30"/>
      <c r="E16" s="30"/>
      <c r="F16" s="30"/>
      <c r="G16" s="30"/>
      <c r="H16" s="30"/>
      <c r="I16" s="30"/>
      <c r="J16" s="30"/>
      <c r="K16" s="30"/>
    </row>
    <row r="17" spans="2:14" s="23" customFormat="1" ht="18" x14ac:dyDescent="0.25">
      <c r="B17" s="25"/>
      <c r="C17" s="26"/>
    </row>
    <row r="18" spans="2:14" s="23" customFormat="1" ht="18" x14ac:dyDescent="0.25">
      <c r="B18" s="24" t="s">
        <v>32</v>
      </c>
      <c r="C18" s="26"/>
    </row>
    <row r="19" spans="2:14" s="23" customFormat="1" ht="18" x14ac:dyDescent="0.25">
      <c r="B19" s="25"/>
      <c r="C19" s="26"/>
    </row>
    <row r="20" spans="2:14" s="23" customFormat="1" ht="169.9" customHeight="1" x14ac:dyDescent="0.25">
      <c r="B20" s="27" t="s">
        <v>27</v>
      </c>
      <c r="C20" s="48" t="s">
        <v>58</v>
      </c>
      <c r="D20" s="48"/>
      <c r="E20" s="48"/>
      <c r="F20" s="48"/>
      <c r="G20" s="48"/>
      <c r="H20" s="48"/>
      <c r="I20" s="48"/>
      <c r="J20" s="48"/>
      <c r="K20" s="48"/>
      <c r="M20" s="31"/>
    </row>
    <row r="21" spans="2:14" s="23" customFormat="1" ht="3.75" customHeight="1" x14ac:dyDescent="0.25">
      <c r="B21" s="27"/>
      <c r="C21" s="26"/>
    </row>
    <row r="22" spans="2:14" s="23" customFormat="1" ht="30.75" customHeight="1" x14ac:dyDescent="0.25">
      <c r="B22" s="27" t="s">
        <v>28</v>
      </c>
      <c r="C22" s="46" t="s">
        <v>34</v>
      </c>
      <c r="D22" s="47"/>
      <c r="E22" s="47"/>
      <c r="F22" s="47"/>
      <c r="G22" s="47"/>
      <c r="H22" s="47"/>
      <c r="I22" s="47"/>
      <c r="J22" s="47"/>
      <c r="K22" s="47"/>
      <c r="N22" s="31"/>
    </row>
    <row r="23" spans="2:14" s="23" customFormat="1" ht="3.75" customHeight="1" x14ac:dyDescent="0.25">
      <c r="B23" s="27"/>
      <c r="C23" s="26"/>
    </row>
    <row r="24" spans="2:14" s="23" customFormat="1" ht="42.75" customHeight="1" x14ac:dyDescent="0.25">
      <c r="B24" s="27" t="s">
        <v>29</v>
      </c>
      <c r="C24" s="46" t="s">
        <v>30</v>
      </c>
      <c r="D24" s="47"/>
      <c r="E24" s="47"/>
      <c r="F24" s="47"/>
      <c r="G24" s="47"/>
      <c r="H24" s="47"/>
      <c r="I24" s="47"/>
      <c r="J24" s="47"/>
      <c r="K24" s="47"/>
    </row>
    <row r="25" spans="2:14" s="23" customFormat="1" ht="3.75" customHeight="1" x14ac:dyDescent="0.25">
      <c r="B25" s="28"/>
      <c r="C25" s="26"/>
    </row>
    <row r="26" spans="2:14" s="23" customFormat="1" ht="30.75" customHeight="1" x14ac:dyDescent="0.25">
      <c r="B26" s="27" t="s">
        <v>59</v>
      </c>
      <c r="C26" s="46" t="s">
        <v>60</v>
      </c>
      <c r="D26" s="47"/>
      <c r="E26" s="47"/>
      <c r="F26" s="47"/>
      <c r="G26" s="47"/>
      <c r="H26" s="47"/>
      <c r="I26" s="47"/>
      <c r="J26" s="47"/>
      <c r="K26" s="47"/>
    </row>
    <row r="27" spans="2:14" s="23" customFormat="1" ht="3.75" customHeight="1" x14ac:dyDescent="0.25">
      <c r="B27" s="28"/>
      <c r="C27" s="26"/>
    </row>
    <row r="28" spans="2:14" s="23" customFormat="1" x14ac:dyDescent="0.25">
      <c r="B28" s="25"/>
      <c r="C28" s="26"/>
    </row>
    <row r="29" spans="2:14" s="23" customFormat="1" x14ac:dyDescent="0.3">
      <c r="B29" s="24" t="s">
        <v>31</v>
      </c>
      <c r="C29" s="26"/>
    </row>
    <row r="30" spans="2:14" s="23" customFormat="1" x14ac:dyDescent="0.25">
      <c r="B30" s="25"/>
      <c r="C30" s="26"/>
    </row>
    <row r="31" spans="2:14" s="23" customFormat="1" ht="230.45" customHeight="1" x14ac:dyDescent="0.25">
      <c r="B31" s="27" t="s">
        <v>27</v>
      </c>
      <c r="C31" s="48" t="s">
        <v>83</v>
      </c>
      <c r="D31" s="48"/>
      <c r="E31" s="48"/>
      <c r="F31" s="48"/>
      <c r="G31" s="48"/>
      <c r="H31" s="48"/>
      <c r="I31" s="48"/>
      <c r="J31" s="48"/>
      <c r="K31" s="48"/>
      <c r="M31" s="31"/>
    </row>
    <row r="32" spans="2:14" s="23" customFormat="1" ht="3.75" customHeight="1" x14ac:dyDescent="0.25">
      <c r="B32" s="27"/>
      <c r="C32" s="26"/>
    </row>
    <row r="33" spans="2:14" s="23" customFormat="1" ht="30.75" customHeight="1" x14ac:dyDescent="0.25">
      <c r="B33" s="27" t="s">
        <v>28</v>
      </c>
      <c r="C33" s="46" t="s">
        <v>34</v>
      </c>
      <c r="D33" s="47"/>
      <c r="E33" s="47"/>
      <c r="F33" s="47"/>
      <c r="G33" s="47"/>
      <c r="H33" s="47"/>
      <c r="I33" s="47"/>
      <c r="J33" s="47"/>
      <c r="K33" s="47"/>
      <c r="N33" s="31"/>
    </row>
    <row r="34" spans="2:14" s="23" customFormat="1" ht="3.75" customHeight="1" x14ac:dyDescent="0.25">
      <c r="B34" s="27"/>
      <c r="C34" s="26"/>
    </row>
    <row r="35" spans="2:14" s="23" customFormat="1" ht="42.75" customHeight="1" x14ac:dyDescent="0.25">
      <c r="B35" s="27" t="s">
        <v>29</v>
      </c>
      <c r="C35" s="46" t="s">
        <v>30</v>
      </c>
      <c r="D35" s="47"/>
      <c r="E35" s="47"/>
      <c r="F35" s="47"/>
      <c r="G35" s="47"/>
      <c r="H35" s="47"/>
      <c r="I35" s="47"/>
      <c r="J35" s="47"/>
      <c r="K35" s="47"/>
    </row>
    <row r="36" spans="2:14" s="23" customFormat="1" ht="3.75" customHeight="1" x14ac:dyDescent="0.25">
      <c r="B36" s="28"/>
      <c r="C36" s="26"/>
    </row>
    <row r="37" spans="2:14" s="23" customFormat="1" ht="30.75" customHeight="1" x14ac:dyDescent="0.25">
      <c r="B37" s="27" t="s">
        <v>59</v>
      </c>
      <c r="C37" s="46" t="s">
        <v>61</v>
      </c>
      <c r="D37" s="47"/>
      <c r="E37" s="47"/>
      <c r="F37" s="47"/>
      <c r="G37" s="47"/>
      <c r="H37" s="47"/>
      <c r="I37" s="47"/>
      <c r="J37" s="47"/>
      <c r="K37" s="47"/>
    </row>
    <row r="38" spans="2:14" s="23" customFormat="1" x14ac:dyDescent="0.25">
      <c r="B38" s="28"/>
    </row>
    <row r="39" spans="2:14" s="23" customFormat="1" x14ac:dyDescent="0.25">
      <c r="B39" s="25"/>
      <c r="C39" s="26"/>
    </row>
    <row r="40" spans="2:14" s="23" customFormat="1" x14ac:dyDescent="0.25">
      <c r="B40" s="25"/>
    </row>
    <row r="41" spans="2:14" s="23" customFormat="1" x14ac:dyDescent="0.25">
      <c r="B41" s="25"/>
    </row>
    <row r="42" spans="2:14" s="23" customFormat="1" x14ac:dyDescent="0.25">
      <c r="B42" s="25"/>
    </row>
    <row r="43" spans="2:14" s="23" customFormat="1" x14ac:dyDescent="0.25">
      <c r="B43" s="25"/>
    </row>
    <row r="44" spans="2:14" s="23" customFormat="1" x14ac:dyDescent="0.25">
      <c r="B44" s="25"/>
    </row>
    <row r="45" spans="2:14" s="23" customFormat="1" x14ac:dyDescent="0.25">
      <c r="B45" s="25"/>
    </row>
    <row r="46" spans="2:14" s="23" customFormat="1" x14ac:dyDescent="0.25">
      <c r="B46" s="25"/>
    </row>
    <row r="47" spans="2:14" s="23" customFormat="1" x14ac:dyDescent="0.25">
      <c r="B47" s="25"/>
    </row>
    <row r="48" spans="2:14" s="23" customFormat="1" x14ac:dyDescent="0.25">
      <c r="B48" s="25"/>
    </row>
    <row r="49" spans="2:2" s="23" customFormat="1" x14ac:dyDescent="0.25">
      <c r="B49" s="25"/>
    </row>
    <row r="50" spans="2:2" s="23" customFormat="1" x14ac:dyDescent="0.25">
      <c r="B50" s="25"/>
    </row>
    <row r="51" spans="2:2" s="23" customFormat="1" x14ac:dyDescent="0.25">
      <c r="B51" s="25"/>
    </row>
    <row r="52" spans="2:2" s="23" customFormat="1" x14ac:dyDescent="0.25">
      <c r="B52" s="25"/>
    </row>
    <row r="53" spans="2:2" s="23" customFormat="1" x14ac:dyDescent="0.25">
      <c r="B53" s="25"/>
    </row>
    <row r="54" spans="2:2" s="23" customFormat="1" x14ac:dyDescent="0.25">
      <c r="B54" s="25"/>
    </row>
    <row r="55" spans="2:2" s="23" customFormat="1" x14ac:dyDescent="0.25">
      <c r="B55" s="25"/>
    </row>
    <row r="56" spans="2:2" s="23" customFormat="1" x14ac:dyDescent="0.25">
      <c r="B56" s="25"/>
    </row>
    <row r="57" spans="2:2" s="23" customFormat="1" x14ac:dyDescent="0.25">
      <c r="B57" s="25"/>
    </row>
    <row r="58" spans="2:2" s="23" customFormat="1" x14ac:dyDescent="0.25">
      <c r="B58" s="25"/>
    </row>
    <row r="59" spans="2:2" s="23" customFormat="1" x14ac:dyDescent="0.25">
      <c r="B59" s="25"/>
    </row>
    <row r="60" spans="2:2" s="23" customFormat="1" x14ac:dyDescent="0.25">
      <c r="B60" s="25"/>
    </row>
    <row r="61" spans="2:2" s="23" customFormat="1" x14ac:dyDescent="0.25">
      <c r="B61" s="25"/>
    </row>
    <row r="62" spans="2:2" s="23" customFormat="1" x14ac:dyDescent="0.25">
      <c r="B62" s="25"/>
    </row>
    <row r="63" spans="2:2" s="23" customFormat="1" x14ac:dyDescent="0.25">
      <c r="B63" s="25"/>
    </row>
    <row r="64" spans="2:2" s="23" customFormat="1" x14ac:dyDescent="0.25">
      <c r="B64" s="25"/>
    </row>
    <row r="65" spans="2:3" s="23" customFormat="1" x14ac:dyDescent="0.25">
      <c r="B65" s="25"/>
    </row>
    <row r="66" spans="2:3" s="23" customFormat="1" x14ac:dyDescent="0.25">
      <c r="B66" s="25"/>
      <c r="C66" s="26"/>
    </row>
    <row r="67" spans="2:3" x14ac:dyDescent="0.25">
      <c r="B67" s="32"/>
    </row>
    <row r="68" spans="2:3" ht="21" x14ac:dyDescent="0.25">
      <c r="C68" s="22"/>
    </row>
    <row r="71" spans="2:3" x14ac:dyDescent="0.25">
      <c r="B71" s="28"/>
    </row>
  </sheetData>
  <mergeCells count="12">
    <mergeCell ref="C37:K37"/>
    <mergeCell ref="C26:K26"/>
    <mergeCell ref="C31:K31"/>
    <mergeCell ref="C33:K33"/>
    <mergeCell ref="C35:K35"/>
    <mergeCell ref="C24:K24"/>
    <mergeCell ref="C9:K9"/>
    <mergeCell ref="C11:K11"/>
    <mergeCell ref="C13:K13"/>
    <mergeCell ref="C20:K20"/>
    <mergeCell ref="C22:K22"/>
    <mergeCell ref="C15:K15"/>
  </mergeCells>
  <printOptions horizontalCentered="1"/>
  <pageMargins left="0.25" right="0.25" top="0.75" bottom="0.75" header="0.3" footer="0.3"/>
  <pageSetup paperSize="9"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4"/>
    <pageSetUpPr fitToPage="1"/>
  </sheetPr>
  <dimension ref="B2:AE77"/>
  <sheetViews>
    <sheetView showGridLines="0" zoomScaleNormal="100" zoomScaleSheetLayoutView="85" workbookViewId="0">
      <selection activeCell="B8" sqref="B8"/>
    </sheetView>
  </sheetViews>
  <sheetFormatPr defaultColWidth="9.140625" defaultRowHeight="11.25" x14ac:dyDescent="0.2"/>
  <cols>
    <col min="1" max="1" width="2.7109375" style="1" customWidth="1"/>
    <col min="2" max="2" width="17.28515625" style="1" customWidth="1"/>
    <col min="3" max="12" width="9.28515625" style="1" customWidth="1"/>
    <col min="13" max="13" width="2.7109375" style="1" customWidth="1"/>
    <col min="14" max="14" width="17.28515625" style="1" customWidth="1"/>
    <col min="15" max="24" width="9.28515625" style="1" customWidth="1"/>
    <col min="25" max="25" width="2.7109375" style="1" customWidth="1"/>
    <col min="26" max="29" width="9.28515625" style="1" customWidth="1"/>
    <col min="30" max="16384" width="9.140625" style="1"/>
  </cols>
  <sheetData>
    <row r="2" spans="2:31" ht="12" customHeight="1" x14ac:dyDescent="0.2">
      <c r="B2" s="12" t="s">
        <v>15</v>
      </c>
      <c r="H2" s="11"/>
      <c r="I2" s="11"/>
      <c r="J2" s="11"/>
      <c r="K2" s="11"/>
      <c r="L2" s="11"/>
      <c r="M2" s="11"/>
      <c r="N2" s="11"/>
      <c r="O2" s="11"/>
      <c r="P2" s="11"/>
      <c r="Q2" s="11"/>
      <c r="R2" s="11"/>
      <c r="S2" s="11"/>
      <c r="T2" s="11"/>
      <c r="U2" s="11"/>
      <c r="V2" s="11"/>
      <c r="W2" s="11"/>
    </row>
    <row r="3" spans="2:31" ht="12" customHeight="1" x14ac:dyDescent="0.2">
      <c r="B3" s="11" t="s">
        <v>0</v>
      </c>
      <c r="H3" s="11"/>
      <c r="I3" s="11"/>
      <c r="J3" s="11"/>
      <c r="K3" s="11"/>
      <c r="L3" s="11"/>
      <c r="M3" s="11"/>
      <c r="N3" s="11"/>
      <c r="O3" s="11"/>
      <c r="P3" s="11"/>
      <c r="Q3" s="11"/>
      <c r="R3" s="11"/>
      <c r="S3" s="11"/>
      <c r="T3" s="11"/>
      <c r="U3" s="11"/>
      <c r="V3" s="11"/>
      <c r="W3" s="11"/>
    </row>
    <row r="4" spans="2:31" ht="10.5" customHeight="1" x14ac:dyDescent="0.2">
      <c r="H4" s="11"/>
      <c r="I4" s="11"/>
      <c r="J4" s="11"/>
      <c r="K4" s="11"/>
      <c r="L4" s="11"/>
      <c r="M4" s="11"/>
      <c r="N4" s="11"/>
      <c r="O4" s="11"/>
      <c r="P4" s="11"/>
      <c r="Q4" s="11"/>
      <c r="R4" s="11"/>
      <c r="S4" s="11"/>
      <c r="T4" s="11"/>
      <c r="U4" s="11"/>
      <c r="V4" s="11"/>
      <c r="W4" s="11"/>
    </row>
    <row r="5" spans="2:31" ht="10.5" customHeight="1" x14ac:dyDescent="0.2">
      <c r="B5" s="1" t="s">
        <v>1</v>
      </c>
      <c r="H5" s="11"/>
      <c r="I5" s="11"/>
      <c r="J5" s="11"/>
      <c r="K5" s="11"/>
      <c r="L5" s="11"/>
      <c r="M5" s="11"/>
      <c r="N5" s="11"/>
      <c r="O5" s="11"/>
      <c r="P5" s="11"/>
      <c r="Q5" s="11"/>
      <c r="R5" s="11"/>
      <c r="S5" s="11"/>
      <c r="T5" s="11"/>
      <c r="U5" s="11"/>
      <c r="V5" s="11"/>
      <c r="W5" s="11"/>
    </row>
    <row r="6" spans="2:31" ht="10.5" customHeight="1" x14ac:dyDescent="0.2">
      <c r="B6" s="1" t="s">
        <v>2</v>
      </c>
      <c r="H6" s="11"/>
      <c r="I6" s="11"/>
      <c r="J6" s="11"/>
      <c r="K6" s="11"/>
      <c r="L6" s="11"/>
      <c r="M6" s="11"/>
      <c r="N6" s="11"/>
      <c r="O6" s="11"/>
      <c r="P6" s="11"/>
      <c r="Q6" s="11"/>
      <c r="R6" s="11"/>
      <c r="S6" s="11"/>
      <c r="T6" s="11"/>
      <c r="U6" s="11"/>
      <c r="V6" s="11"/>
      <c r="W6" s="11"/>
    </row>
    <row r="7" spans="2:31" ht="10.5" customHeight="1" x14ac:dyDescent="0.2">
      <c r="B7" s="1" t="s">
        <v>16</v>
      </c>
      <c r="H7" s="11"/>
      <c r="I7" s="11"/>
      <c r="J7" s="11"/>
      <c r="K7" s="11"/>
      <c r="L7" s="11"/>
      <c r="M7" s="11"/>
      <c r="N7" s="11"/>
      <c r="O7" s="11"/>
      <c r="P7" s="11"/>
      <c r="Q7" s="11"/>
    </row>
    <row r="8" spans="2:31" ht="10.5" customHeight="1" x14ac:dyDescent="0.2">
      <c r="B8" s="1" t="s">
        <v>17</v>
      </c>
      <c r="H8" s="11"/>
      <c r="I8" s="11"/>
      <c r="J8" s="11"/>
      <c r="K8" s="11"/>
      <c r="L8" s="11"/>
      <c r="M8" s="11"/>
      <c r="N8" s="11"/>
      <c r="O8" s="11"/>
      <c r="P8" s="11"/>
      <c r="Q8" s="11"/>
    </row>
    <row r="9" spans="2:31" ht="10.5" customHeight="1" x14ac:dyDescent="0.2">
      <c r="B9" s="1" t="s">
        <v>3</v>
      </c>
    </row>
    <row r="11" spans="2:31" x14ac:dyDescent="0.2">
      <c r="B11" s="8" t="s">
        <v>4</v>
      </c>
      <c r="N11" s="8" t="s">
        <v>5</v>
      </c>
      <c r="Z11" s="8" t="s">
        <v>6</v>
      </c>
    </row>
    <row r="13" spans="2:31" ht="12" customHeight="1" x14ac:dyDescent="0.2">
      <c r="B13" s="9" t="s">
        <v>7</v>
      </c>
      <c r="C13" s="9">
        <v>1</v>
      </c>
      <c r="D13" s="9">
        <v>2</v>
      </c>
      <c r="E13" s="9">
        <v>3</v>
      </c>
      <c r="F13" s="9">
        <v>4</v>
      </c>
      <c r="G13" s="9">
        <v>5</v>
      </c>
      <c r="H13" s="9">
        <v>6</v>
      </c>
      <c r="I13" s="9">
        <v>7</v>
      </c>
      <c r="J13" s="9">
        <v>8</v>
      </c>
      <c r="K13" s="9">
        <v>9</v>
      </c>
      <c r="L13" s="9">
        <v>10</v>
      </c>
      <c r="N13" s="8" t="s">
        <v>7</v>
      </c>
      <c r="O13" s="8">
        <v>1</v>
      </c>
      <c r="P13" s="8">
        <v>2</v>
      </c>
      <c r="Q13" s="8">
        <v>3</v>
      </c>
      <c r="R13" s="8">
        <v>4</v>
      </c>
      <c r="S13" s="8">
        <v>5</v>
      </c>
      <c r="T13" s="8">
        <v>6</v>
      </c>
      <c r="U13" s="8">
        <v>7</v>
      </c>
      <c r="V13" s="8">
        <v>8</v>
      </c>
      <c r="W13" s="8">
        <v>9</v>
      </c>
      <c r="X13" s="8">
        <v>10</v>
      </c>
      <c r="Z13" s="49" t="s">
        <v>8</v>
      </c>
      <c r="AA13" s="49" t="s">
        <v>9</v>
      </c>
      <c r="AB13" s="49" t="s">
        <v>10</v>
      </c>
      <c r="AC13" s="49" t="s">
        <v>11</v>
      </c>
    </row>
    <row r="14" spans="2:31" x14ac:dyDescent="0.2">
      <c r="B14" s="2"/>
      <c r="N14" s="2"/>
      <c r="Z14" s="49"/>
      <c r="AA14" s="49"/>
      <c r="AB14" s="49"/>
      <c r="AC14" s="49"/>
    </row>
    <row r="15" spans="2:31" x14ac:dyDescent="0.2">
      <c r="B15" s="10">
        <f t="shared" ref="B15:B22" si="0">B16-1</f>
        <v>2016</v>
      </c>
      <c r="C15" s="3">
        <v>1690819.075217515</v>
      </c>
      <c r="D15" s="3">
        <v>2336505.5648857988</v>
      </c>
      <c r="E15" s="3">
        <v>2486412.1593790562</v>
      </c>
      <c r="F15" s="3">
        <v>2604157.9243965535</v>
      </c>
      <c r="G15" s="3">
        <v>2671101.0527290953</v>
      </c>
      <c r="H15" s="3">
        <v>2717517.9954526541</v>
      </c>
      <c r="I15" s="3">
        <v>2746970.027573741</v>
      </c>
      <c r="J15" s="3">
        <v>2776703.5430411915</v>
      </c>
      <c r="K15" s="3">
        <v>2795317.0748190433</v>
      </c>
      <c r="L15" s="3">
        <v>2805825.6932241297</v>
      </c>
      <c r="N15" s="10">
        <f>$B15</f>
        <v>2016</v>
      </c>
      <c r="O15" s="3">
        <v>2760527.5896450616</v>
      </c>
      <c r="P15" s="3">
        <v>2959060.9053203524</v>
      </c>
      <c r="Q15" s="3">
        <v>2923456.4351411867</v>
      </c>
      <c r="R15" s="3">
        <v>2899797.6083388226</v>
      </c>
      <c r="S15" s="3">
        <v>2888827.6738484101</v>
      </c>
      <c r="T15" s="3">
        <v>2881468.358495858</v>
      </c>
      <c r="U15" s="3">
        <v>2881067.6757097566</v>
      </c>
      <c r="V15" s="3">
        <v>2877032.9251219081</v>
      </c>
      <c r="W15" s="3">
        <v>2878144.5258157491</v>
      </c>
      <c r="X15" s="3">
        <v>2884329.9631737219</v>
      </c>
      <c r="Z15" s="3">
        <v>78504.269949591253</v>
      </c>
      <c r="AA15" s="3">
        <v>6176.9074360050454</v>
      </c>
      <c r="AB15" s="3">
        <v>2890506.8706097263</v>
      </c>
      <c r="AC15" s="3">
        <v>4638930.0765083078</v>
      </c>
      <c r="AE15" s="4"/>
    </row>
    <row r="16" spans="2:31" x14ac:dyDescent="0.2">
      <c r="B16" s="10">
        <f t="shared" si="0"/>
        <v>2017</v>
      </c>
      <c r="C16" s="3">
        <v>1645581.0459647037</v>
      </c>
      <c r="D16" s="3">
        <v>2271633.0754458955</v>
      </c>
      <c r="E16" s="3">
        <v>2418995.9690079824</v>
      </c>
      <c r="F16" s="3">
        <v>2525598.8272252572</v>
      </c>
      <c r="G16" s="3">
        <v>2585756.800245774</v>
      </c>
      <c r="H16" s="3">
        <v>2636639.7578434893</v>
      </c>
      <c r="I16" s="3">
        <v>2673614.8545646477</v>
      </c>
      <c r="J16" s="3">
        <v>2695016.3585342267</v>
      </c>
      <c r="K16" s="3">
        <v>2712365.0215387354</v>
      </c>
      <c r="L16" s="3">
        <v>0</v>
      </c>
      <c r="N16" s="10">
        <f t="shared" ref="N16:N24" si="1">$B16</f>
        <v>2017</v>
      </c>
      <c r="O16" s="3">
        <v>2663195.3344073077</v>
      </c>
      <c r="P16" s="3">
        <v>2842552.2123954766</v>
      </c>
      <c r="Q16" s="3">
        <v>2820529.9445649707</v>
      </c>
      <c r="R16" s="3">
        <v>2821452.2256524717</v>
      </c>
      <c r="S16" s="3">
        <v>2816913.6048027826</v>
      </c>
      <c r="T16" s="3">
        <v>2820374.9911451018</v>
      </c>
      <c r="U16" s="3">
        <v>2820328.2350532385</v>
      </c>
      <c r="V16" s="3">
        <v>2819398.6759861019</v>
      </c>
      <c r="W16" s="3">
        <v>2816795.3265251559</v>
      </c>
      <c r="X16" s="3">
        <v>0</v>
      </c>
      <c r="Z16" s="3">
        <v>104430.30498641956</v>
      </c>
      <c r="AA16" s="3">
        <v>25773.461598258109</v>
      </c>
      <c r="AB16" s="3">
        <v>2842568.7881234139</v>
      </c>
      <c r="AC16" s="3">
        <v>4476664.6343245748</v>
      </c>
      <c r="AE16" s="4"/>
    </row>
    <row r="17" spans="2:31" x14ac:dyDescent="0.2">
      <c r="B17" s="10">
        <f t="shared" si="0"/>
        <v>2018</v>
      </c>
      <c r="C17" s="3">
        <v>1603750.1896687641</v>
      </c>
      <c r="D17" s="3">
        <v>2210863.2666718843</v>
      </c>
      <c r="E17" s="3">
        <v>2347740.6628338196</v>
      </c>
      <c r="F17" s="3">
        <v>2430850.701466063</v>
      </c>
      <c r="G17" s="3">
        <v>2491309.0527549684</v>
      </c>
      <c r="H17" s="3">
        <v>2543595.8658938352</v>
      </c>
      <c r="I17" s="3">
        <v>2566412.8933852715</v>
      </c>
      <c r="J17" s="3">
        <v>2584589.6309704082</v>
      </c>
      <c r="K17" s="3">
        <v>0</v>
      </c>
      <c r="L17" s="3">
        <v>0</v>
      </c>
      <c r="N17" s="10">
        <f t="shared" si="1"/>
        <v>2018</v>
      </c>
      <c r="O17" s="3">
        <v>2558395.1247301889</v>
      </c>
      <c r="P17" s="3">
        <v>2700563.6491960087</v>
      </c>
      <c r="Q17" s="3">
        <v>2683144.1817360418</v>
      </c>
      <c r="R17" s="3">
        <v>2681866.593898946</v>
      </c>
      <c r="S17" s="3">
        <v>2682905.3461980685</v>
      </c>
      <c r="T17" s="3">
        <v>2684346.6280268463</v>
      </c>
      <c r="U17" s="3">
        <v>2667947.5700647556</v>
      </c>
      <c r="V17" s="3">
        <v>2669671.0429818765</v>
      </c>
      <c r="W17" s="3">
        <v>0</v>
      </c>
      <c r="X17" s="3">
        <v>0</v>
      </c>
      <c r="Z17" s="3">
        <v>85081.412011468186</v>
      </c>
      <c r="AA17" s="3">
        <v>14031.396022173139</v>
      </c>
      <c r="AB17" s="3">
        <v>2683702.4390040492</v>
      </c>
      <c r="AC17" s="3">
        <v>4425205.6051920671</v>
      </c>
      <c r="AE17" s="4"/>
    </row>
    <row r="18" spans="2:31" x14ac:dyDescent="0.2">
      <c r="B18" s="10">
        <f t="shared" si="0"/>
        <v>2019</v>
      </c>
      <c r="C18" s="3">
        <v>1653267.8571677969</v>
      </c>
      <c r="D18" s="3">
        <v>2299529.4501873362</v>
      </c>
      <c r="E18" s="3">
        <v>2429688.2574934643</v>
      </c>
      <c r="F18" s="3">
        <v>2501130.5886788457</v>
      </c>
      <c r="G18" s="3">
        <v>2574340.2209443641</v>
      </c>
      <c r="H18" s="3">
        <v>2616356.9742857106</v>
      </c>
      <c r="I18" s="3">
        <v>2647214.4755891562</v>
      </c>
      <c r="J18" s="3">
        <v>0</v>
      </c>
      <c r="K18" s="3">
        <v>0</v>
      </c>
      <c r="L18" s="3">
        <v>0</v>
      </c>
      <c r="N18" s="10">
        <f t="shared" si="1"/>
        <v>2019</v>
      </c>
      <c r="O18" s="3">
        <v>2560377.3829630371</v>
      </c>
      <c r="P18" s="3">
        <v>2757545.3886994859</v>
      </c>
      <c r="Q18" s="3">
        <v>2752756.5314113069</v>
      </c>
      <c r="R18" s="3">
        <v>2753086.1463937988</v>
      </c>
      <c r="S18" s="3">
        <v>2750113.5944460589</v>
      </c>
      <c r="T18" s="3">
        <v>2752374.9602119215</v>
      </c>
      <c r="U18" s="3">
        <v>2745217.6559206881</v>
      </c>
      <c r="V18" s="3">
        <v>0</v>
      </c>
      <c r="W18" s="3">
        <v>0</v>
      </c>
      <c r="X18" s="3">
        <v>0</v>
      </c>
      <c r="Z18" s="3">
        <v>98003.180331532116</v>
      </c>
      <c r="AA18" s="3">
        <v>31241.233340874111</v>
      </c>
      <c r="AB18" s="3">
        <v>2776458.8892615619</v>
      </c>
      <c r="AC18" s="3">
        <v>4377999.1324446518</v>
      </c>
      <c r="AE18" s="4"/>
    </row>
    <row r="19" spans="2:31" x14ac:dyDescent="0.2">
      <c r="B19" s="10">
        <f t="shared" si="0"/>
        <v>2020</v>
      </c>
      <c r="C19" s="3">
        <v>1473849.9594124602</v>
      </c>
      <c r="D19" s="3">
        <v>1960094.5385818558</v>
      </c>
      <c r="E19" s="3">
        <v>2075730.0481576123</v>
      </c>
      <c r="F19" s="3">
        <v>2138792.4289865876</v>
      </c>
      <c r="G19" s="3">
        <v>2198965.921392554</v>
      </c>
      <c r="H19" s="3">
        <v>2232612.9667327595</v>
      </c>
      <c r="I19" s="3">
        <v>0</v>
      </c>
      <c r="J19" s="3">
        <v>0</v>
      </c>
      <c r="K19" s="3">
        <v>0</v>
      </c>
      <c r="L19" s="3">
        <v>0</v>
      </c>
      <c r="N19" s="10">
        <f t="shared" si="1"/>
        <v>2020</v>
      </c>
      <c r="O19" s="3">
        <v>2187583.6872535413</v>
      </c>
      <c r="P19" s="3">
        <v>2343623.2538384041</v>
      </c>
      <c r="Q19" s="3">
        <v>2351972.5815672851</v>
      </c>
      <c r="R19" s="3">
        <v>2358559.0765660331</v>
      </c>
      <c r="S19" s="3">
        <v>2360087.5948001281</v>
      </c>
      <c r="T19" s="3">
        <v>2355931.043909254</v>
      </c>
      <c r="U19" s="3">
        <v>0</v>
      </c>
      <c r="V19" s="3">
        <v>0</v>
      </c>
      <c r="W19" s="3">
        <v>0</v>
      </c>
      <c r="X19" s="3">
        <v>0</v>
      </c>
      <c r="Z19" s="3">
        <v>123318.07717649429</v>
      </c>
      <c r="AA19" s="3">
        <v>27952.151530254123</v>
      </c>
      <c r="AB19" s="3">
        <v>2383883.1954395082</v>
      </c>
      <c r="AC19" s="3">
        <v>4363607.3663926888</v>
      </c>
      <c r="AE19" s="4"/>
    </row>
    <row r="20" spans="2:31" x14ac:dyDescent="0.2">
      <c r="B20" s="10">
        <f t="shared" si="0"/>
        <v>2021</v>
      </c>
      <c r="C20" s="3">
        <v>1784507.879134584</v>
      </c>
      <c r="D20" s="3">
        <v>2446400.3012134344</v>
      </c>
      <c r="E20" s="3">
        <v>2567110.2734418651</v>
      </c>
      <c r="F20" s="3">
        <v>2640836.2707245476</v>
      </c>
      <c r="G20" s="3">
        <v>2699817.456520082</v>
      </c>
      <c r="H20" s="3">
        <v>0</v>
      </c>
      <c r="I20" s="3">
        <v>0</v>
      </c>
      <c r="J20" s="3">
        <v>0</v>
      </c>
      <c r="K20" s="3">
        <v>0</v>
      </c>
      <c r="L20" s="3">
        <v>0</v>
      </c>
      <c r="N20" s="10">
        <f t="shared" si="1"/>
        <v>2021</v>
      </c>
      <c r="O20" s="3">
        <v>2593104.2819517041</v>
      </c>
      <c r="P20" s="3">
        <v>2872843.2388696694</v>
      </c>
      <c r="Q20" s="3">
        <v>2876983.4899450154</v>
      </c>
      <c r="R20" s="3">
        <v>2909271.5138321556</v>
      </c>
      <c r="S20" s="3">
        <v>2914847.8924783189</v>
      </c>
      <c r="T20" s="3">
        <v>0</v>
      </c>
      <c r="U20" s="3">
        <v>0</v>
      </c>
      <c r="V20" s="3">
        <v>0</v>
      </c>
      <c r="W20" s="3">
        <v>0</v>
      </c>
      <c r="X20" s="3">
        <v>0</v>
      </c>
      <c r="Z20" s="3">
        <v>215030.43595823669</v>
      </c>
      <c r="AA20" s="3">
        <v>37806.40970509567</v>
      </c>
      <c r="AB20" s="3">
        <v>2952654.3021834139</v>
      </c>
      <c r="AC20" s="3">
        <v>4494601.1294627925</v>
      </c>
      <c r="AE20" s="4"/>
    </row>
    <row r="21" spans="2:31" x14ac:dyDescent="0.2">
      <c r="B21" s="10">
        <f t="shared" si="0"/>
        <v>2022</v>
      </c>
      <c r="C21" s="3">
        <v>1898466.2066859764</v>
      </c>
      <c r="D21" s="3">
        <v>2728999.2714198153</v>
      </c>
      <c r="E21" s="3">
        <v>2887806.0526579651</v>
      </c>
      <c r="F21" s="3">
        <v>3000834.4267738457</v>
      </c>
      <c r="G21" s="3">
        <v>0</v>
      </c>
      <c r="H21" s="3">
        <v>0</v>
      </c>
      <c r="I21" s="3">
        <v>0</v>
      </c>
      <c r="J21" s="3">
        <v>0</v>
      </c>
      <c r="K21" s="3">
        <v>0</v>
      </c>
      <c r="L21" s="3">
        <v>0</v>
      </c>
      <c r="N21" s="10">
        <f t="shared" si="1"/>
        <v>2022</v>
      </c>
      <c r="O21" s="3">
        <v>2904546.6765199024</v>
      </c>
      <c r="P21" s="3">
        <v>3254020.2514431919</v>
      </c>
      <c r="Q21" s="3">
        <v>3274684.1845554975</v>
      </c>
      <c r="R21" s="3">
        <v>3281000.2516504852</v>
      </c>
      <c r="S21" s="3">
        <v>0</v>
      </c>
      <c r="T21" s="3">
        <v>0</v>
      </c>
      <c r="U21" s="3">
        <v>0</v>
      </c>
      <c r="V21" s="3">
        <v>0</v>
      </c>
      <c r="W21" s="3">
        <v>0</v>
      </c>
      <c r="X21" s="3">
        <v>0</v>
      </c>
      <c r="Z21" s="3">
        <v>280165.82487663941</v>
      </c>
      <c r="AA21" s="3">
        <v>59162.466204931094</v>
      </c>
      <c r="AB21" s="3">
        <v>3340162.7178554158</v>
      </c>
      <c r="AC21" s="3">
        <v>4675984.4542176723</v>
      </c>
      <c r="AE21" s="4"/>
    </row>
    <row r="22" spans="2:31" x14ac:dyDescent="0.2">
      <c r="B22" s="10">
        <f t="shared" si="0"/>
        <v>2023</v>
      </c>
      <c r="C22" s="3">
        <v>2176184.2603487987</v>
      </c>
      <c r="D22" s="3">
        <v>3143148.4525369033</v>
      </c>
      <c r="E22" s="3">
        <v>3307603.1605394003</v>
      </c>
      <c r="F22" s="3">
        <v>0</v>
      </c>
      <c r="G22" s="3">
        <v>0</v>
      </c>
      <c r="H22" s="3">
        <v>0</v>
      </c>
      <c r="I22" s="3">
        <v>0</v>
      </c>
      <c r="J22" s="3">
        <v>0</v>
      </c>
      <c r="K22" s="3">
        <v>0</v>
      </c>
      <c r="L22" s="3">
        <v>0</v>
      </c>
      <c r="N22" s="10">
        <f t="shared" si="1"/>
        <v>2023</v>
      </c>
      <c r="O22" s="3">
        <v>3325462.1344122328</v>
      </c>
      <c r="P22" s="3">
        <v>3699105.3622380407</v>
      </c>
      <c r="Q22" s="3">
        <v>3714568.200005556</v>
      </c>
      <c r="R22" s="3">
        <v>0</v>
      </c>
      <c r="S22" s="3">
        <v>0</v>
      </c>
      <c r="T22" s="3">
        <v>0</v>
      </c>
      <c r="U22" s="3">
        <v>0</v>
      </c>
      <c r="V22" s="3">
        <v>0</v>
      </c>
      <c r="W22" s="3">
        <v>0</v>
      </c>
      <c r="X22" s="3">
        <v>0</v>
      </c>
      <c r="Z22" s="3">
        <v>406965.03946615435</v>
      </c>
      <c r="AA22" s="3">
        <v>80395.001099365923</v>
      </c>
      <c r="AB22" s="3">
        <v>3794963.2011049208</v>
      </c>
      <c r="AC22" s="3">
        <v>4960758.3700721748</v>
      </c>
      <c r="AE22" s="4"/>
    </row>
    <row r="23" spans="2:31" x14ac:dyDescent="0.2">
      <c r="B23" s="10">
        <f>B24-1</f>
        <v>2024</v>
      </c>
      <c r="C23" s="3">
        <v>2179918.9557526847</v>
      </c>
      <c r="D23" s="3">
        <v>3062131.1222875291</v>
      </c>
      <c r="E23" s="3">
        <v>0</v>
      </c>
      <c r="F23" s="3">
        <v>0</v>
      </c>
      <c r="G23" s="3">
        <v>0</v>
      </c>
      <c r="H23" s="3">
        <v>0</v>
      </c>
      <c r="I23" s="3">
        <v>0</v>
      </c>
      <c r="J23" s="3">
        <v>0</v>
      </c>
      <c r="K23" s="3">
        <v>0</v>
      </c>
      <c r="L23" s="3">
        <v>0</v>
      </c>
      <c r="N23" s="10">
        <f t="shared" si="1"/>
        <v>2024</v>
      </c>
      <c r="O23" s="3">
        <v>3377778.7145912279</v>
      </c>
      <c r="P23" s="3">
        <v>3682914.0902222479</v>
      </c>
      <c r="Q23" s="3">
        <v>0</v>
      </c>
      <c r="R23" s="3">
        <v>0</v>
      </c>
      <c r="S23" s="3">
        <v>0</v>
      </c>
      <c r="T23" s="3">
        <v>0</v>
      </c>
      <c r="U23" s="3">
        <v>0</v>
      </c>
      <c r="V23" s="3">
        <v>0</v>
      </c>
      <c r="W23" s="3">
        <v>0</v>
      </c>
      <c r="X23" s="3">
        <v>0</v>
      </c>
      <c r="Z23" s="3">
        <v>620782.96793471917</v>
      </c>
      <c r="AA23" s="3">
        <v>111407.36628830805</v>
      </c>
      <c r="AB23" s="3">
        <v>3794321.4565105559</v>
      </c>
      <c r="AC23" s="3">
        <v>5307814.5099941036</v>
      </c>
      <c r="AE23" s="4"/>
    </row>
    <row r="24" spans="2:31" x14ac:dyDescent="0.2">
      <c r="B24" s="10">
        <f>2025</f>
        <v>2025</v>
      </c>
      <c r="C24" s="3">
        <v>2206304.6220181291</v>
      </c>
      <c r="D24" s="3">
        <v>0</v>
      </c>
      <c r="E24" s="3">
        <v>0</v>
      </c>
      <c r="F24" s="3">
        <v>0</v>
      </c>
      <c r="G24" s="3">
        <v>0</v>
      </c>
      <c r="H24" s="3">
        <v>0</v>
      </c>
      <c r="I24" s="3">
        <v>0</v>
      </c>
      <c r="J24" s="3">
        <v>0</v>
      </c>
      <c r="K24" s="3">
        <v>0</v>
      </c>
      <c r="L24" s="3">
        <v>0</v>
      </c>
      <c r="N24" s="10">
        <f t="shared" si="1"/>
        <v>2025</v>
      </c>
      <c r="O24" s="3">
        <v>3358516.5862488896</v>
      </c>
      <c r="P24" s="3">
        <v>0</v>
      </c>
      <c r="Q24" s="3">
        <v>0</v>
      </c>
      <c r="R24" s="3">
        <v>0</v>
      </c>
      <c r="S24" s="3">
        <v>0</v>
      </c>
      <c r="T24" s="3">
        <v>0</v>
      </c>
      <c r="U24" s="3">
        <v>0</v>
      </c>
      <c r="V24" s="3">
        <v>0</v>
      </c>
      <c r="W24" s="3">
        <v>0</v>
      </c>
      <c r="X24" s="3">
        <v>0</v>
      </c>
      <c r="Z24" s="3">
        <v>1152211.9642307605</v>
      </c>
      <c r="AA24" s="3">
        <v>513403.38062979752</v>
      </c>
      <c r="AB24" s="3">
        <v>3871919.9668786875</v>
      </c>
      <c r="AC24" s="3">
        <v>5711631.9894986851</v>
      </c>
      <c r="AE24" s="4"/>
    </row>
    <row r="25" spans="2:31" s="7" customFormat="1" x14ac:dyDescent="0.2">
      <c r="B25" s="5"/>
      <c r="C25" s="6"/>
      <c r="D25" s="6"/>
      <c r="E25" s="6"/>
      <c r="F25" s="6"/>
      <c r="G25" s="6"/>
      <c r="H25" s="6"/>
      <c r="I25" s="6"/>
      <c r="J25" s="6"/>
      <c r="K25" s="6"/>
      <c r="L25" s="6"/>
      <c r="N25" s="5"/>
      <c r="O25" s="6"/>
      <c r="P25" s="6"/>
      <c r="Q25" s="6"/>
      <c r="R25" s="6"/>
      <c r="S25" s="6"/>
      <c r="T25" s="6"/>
      <c r="U25" s="6"/>
      <c r="V25" s="6"/>
      <c r="W25" s="6"/>
      <c r="X25" s="6"/>
      <c r="Z25" s="6"/>
      <c r="AA25" s="6"/>
      <c r="AB25" s="6"/>
      <c r="AC25" s="6"/>
    </row>
    <row r="26" spans="2:31" s="7" customFormat="1" ht="12" customHeight="1" x14ac:dyDescent="0.2">
      <c r="B26" s="9" t="s">
        <v>12</v>
      </c>
      <c r="C26" s="9">
        <v>1</v>
      </c>
      <c r="D26" s="9">
        <v>2</v>
      </c>
      <c r="E26" s="9">
        <v>3</v>
      </c>
      <c r="F26" s="9">
        <v>4</v>
      </c>
      <c r="G26" s="9">
        <v>5</v>
      </c>
      <c r="H26" s="9">
        <v>6</v>
      </c>
      <c r="I26" s="9">
        <v>7</v>
      </c>
      <c r="J26" s="9">
        <v>8</v>
      </c>
      <c r="K26" s="9">
        <v>9</v>
      </c>
      <c r="L26" s="9">
        <v>10</v>
      </c>
      <c r="M26" s="1"/>
      <c r="N26" s="9" t="s">
        <v>12</v>
      </c>
      <c r="O26" s="9">
        <v>1</v>
      </c>
      <c r="P26" s="9">
        <v>2</v>
      </c>
      <c r="Q26" s="9">
        <v>3</v>
      </c>
      <c r="R26" s="9">
        <v>4</v>
      </c>
      <c r="S26" s="9">
        <v>5</v>
      </c>
      <c r="T26" s="9">
        <v>6</v>
      </c>
      <c r="U26" s="9">
        <v>7</v>
      </c>
      <c r="V26" s="9">
        <v>8</v>
      </c>
      <c r="W26" s="9">
        <v>9</v>
      </c>
      <c r="X26" s="9">
        <v>10</v>
      </c>
      <c r="Y26" s="1"/>
      <c r="Z26" s="49" t="s">
        <v>8</v>
      </c>
      <c r="AA26" s="49" t="s">
        <v>9</v>
      </c>
      <c r="AB26" s="49" t="s">
        <v>10</v>
      </c>
      <c r="AC26" s="49" t="s">
        <v>11</v>
      </c>
    </row>
    <row r="27" spans="2:31" x14ac:dyDescent="0.2">
      <c r="B27" s="2"/>
      <c r="N27" s="2"/>
      <c r="Z27" s="49"/>
      <c r="AA27" s="49"/>
      <c r="AB27" s="49"/>
      <c r="AC27" s="49"/>
    </row>
    <row r="28" spans="2:31" x14ac:dyDescent="0.2">
      <c r="B28" s="10">
        <f>$B15</f>
        <v>2016</v>
      </c>
      <c r="C28" s="3">
        <v>125894.91195210314</v>
      </c>
      <c r="D28" s="3">
        <v>383250.73384869489</v>
      </c>
      <c r="E28" s="3">
        <v>624760.11221461266</v>
      </c>
      <c r="F28" s="3">
        <v>809618.87172777881</v>
      </c>
      <c r="G28" s="3">
        <v>941773.01747563528</v>
      </c>
      <c r="H28" s="3">
        <v>1097548.5110439311</v>
      </c>
      <c r="I28" s="3">
        <v>1207888.4316057262</v>
      </c>
      <c r="J28" s="3">
        <v>1279340.7747519726</v>
      </c>
      <c r="K28" s="3">
        <v>1366478.2665578933</v>
      </c>
      <c r="L28" s="3">
        <v>1386314.2474343374</v>
      </c>
      <c r="N28" s="10">
        <f t="shared" ref="N28:N37" si="2">$B28</f>
        <v>2016</v>
      </c>
      <c r="O28" s="3">
        <v>660177.54064493661</v>
      </c>
      <c r="P28" s="3">
        <v>1132439.905309215</v>
      </c>
      <c r="Q28" s="3">
        <v>1303625.9355867861</v>
      </c>
      <c r="R28" s="3">
        <v>1366444.8513743125</v>
      </c>
      <c r="S28" s="3">
        <v>1476565.8431771845</v>
      </c>
      <c r="T28" s="3">
        <v>1525073.7619728351</v>
      </c>
      <c r="U28" s="3">
        <v>1571269.6546911888</v>
      </c>
      <c r="V28" s="3">
        <v>1644325.5973244759</v>
      </c>
      <c r="W28" s="3">
        <v>1678867.5197827707</v>
      </c>
      <c r="X28" s="3">
        <v>1657212.4613408048</v>
      </c>
      <c r="Z28" s="3">
        <v>270898.21390646748</v>
      </c>
      <c r="AA28" s="3">
        <v>112886.68766926916</v>
      </c>
      <c r="AB28" s="3">
        <v>1770099.1490100739</v>
      </c>
      <c r="AC28" s="3">
        <v>2503556.5985974413</v>
      </c>
      <c r="AE28" s="4"/>
    </row>
    <row r="29" spans="2:31" x14ac:dyDescent="0.2">
      <c r="B29" s="10">
        <f t="shared" ref="B29:B37" si="3">$B16</f>
        <v>2017</v>
      </c>
      <c r="C29" s="3">
        <v>139473.0185289892</v>
      </c>
      <c r="D29" s="3">
        <v>369138.23696311907</v>
      </c>
      <c r="E29" s="3">
        <v>586918.59033069725</v>
      </c>
      <c r="F29" s="3">
        <v>776059.97763168428</v>
      </c>
      <c r="G29" s="3">
        <v>913272.72570836847</v>
      </c>
      <c r="H29" s="3">
        <v>1052930.9658280916</v>
      </c>
      <c r="I29" s="3">
        <v>1181006.5739711912</v>
      </c>
      <c r="J29" s="3">
        <v>1251403.9287681393</v>
      </c>
      <c r="K29" s="3">
        <v>1294163.2136632008</v>
      </c>
      <c r="L29" s="3">
        <v>0</v>
      </c>
      <c r="N29" s="10">
        <f t="shared" si="2"/>
        <v>2017</v>
      </c>
      <c r="O29" s="3">
        <v>678265.47931890294</v>
      </c>
      <c r="P29" s="3">
        <v>1154012.4883638816</v>
      </c>
      <c r="Q29" s="3">
        <v>1240914.4543664609</v>
      </c>
      <c r="R29" s="3">
        <v>1428458.2804243336</v>
      </c>
      <c r="S29" s="3">
        <v>1504706.9721454554</v>
      </c>
      <c r="T29" s="3">
        <v>1584148.7875518296</v>
      </c>
      <c r="U29" s="3">
        <v>1609071.7096019895</v>
      </c>
      <c r="V29" s="3">
        <v>1601057.5269202001</v>
      </c>
      <c r="W29" s="3">
        <v>1606362.1152490652</v>
      </c>
      <c r="X29" s="3">
        <v>0</v>
      </c>
      <c r="Z29" s="3">
        <v>312198.90158586384</v>
      </c>
      <c r="AA29" s="3">
        <v>130798.72724533222</v>
      </c>
      <c r="AB29" s="3">
        <v>1737160.8424943972</v>
      </c>
      <c r="AC29" s="3">
        <v>2406733.8942157445</v>
      </c>
      <c r="AE29" s="4"/>
    </row>
    <row r="30" spans="2:31" x14ac:dyDescent="0.2">
      <c r="B30" s="10">
        <f t="shared" si="3"/>
        <v>2018</v>
      </c>
      <c r="C30" s="3">
        <v>108815.32991243055</v>
      </c>
      <c r="D30" s="3">
        <v>368821.30185708532</v>
      </c>
      <c r="E30" s="3">
        <v>539508.10183091532</v>
      </c>
      <c r="F30" s="3">
        <v>671532.84057822241</v>
      </c>
      <c r="G30" s="3">
        <v>848423.05770771101</v>
      </c>
      <c r="H30" s="3">
        <v>1055628.1990086029</v>
      </c>
      <c r="I30" s="3">
        <v>1134302.5249374516</v>
      </c>
      <c r="J30" s="3">
        <v>1235444.66108302</v>
      </c>
      <c r="K30" s="3">
        <v>0</v>
      </c>
      <c r="L30" s="3">
        <v>0</v>
      </c>
      <c r="N30" s="10">
        <f t="shared" si="2"/>
        <v>2018</v>
      </c>
      <c r="O30" s="3">
        <v>675984.01505364303</v>
      </c>
      <c r="P30" s="3">
        <v>961279.75323636469</v>
      </c>
      <c r="Q30" s="3">
        <v>1147700.1797957206</v>
      </c>
      <c r="R30" s="3">
        <v>1262404.7035025095</v>
      </c>
      <c r="S30" s="3">
        <v>1319824.3338009273</v>
      </c>
      <c r="T30" s="3">
        <v>1467265.4099463869</v>
      </c>
      <c r="U30" s="3">
        <v>1464485.759009836</v>
      </c>
      <c r="V30" s="3">
        <v>1506634.7297766043</v>
      </c>
      <c r="W30" s="3">
        <v>0</v>
      </c>
      <c r="X30" s="3">
        <v>0</v>
      </c>
      <c r="Z30" s="3">
        <v>271190.06869358412</v>
      </c>
      <c r="AA30" s="3">
        <v>165764.28201861944</v>
      </c>
      <c r="AB30" s="3">
        <v>1672399.0117952237</v>
      </c>
      <c r="AC30" s="3">
        <v>2440817.6449788534</v>
      </c>
      <c r="AE30" s="4"/>
    </row>
    <row r="31" spans="2:31" x14ac:dyDescent="0.2">
      <c r="B31" s="10">
        <f t="shared" si="3"/>
        <v>2019</v>
      </c>
      <c r="C31" s="3">
        <v>115571.65992355756</v>
      </c>
      <c r="D31" s="3">
        <v>384128.44714162528</v>
      </c>
      <c r="E31" s="3">
        <v>620721.35716069804</v>
      </c>
      <c r="F31" s="3">
        <v>812327.18947320606</v>
      </c>
      <c r="G31" s="3">
        <v>938627.65914955188</v>
      </c>
      <c r="H31" s="3">
        <v>1071272.5349310609</v>
      </c>
      <c r="I31" s="3">
        <v>1159894.4597117326</v>
      </c>
      <c r="J31" s="3">
        <v>0</v>
      </c>
      <c r="K31" s="3">
        <v>0</v>
      </c>
      <c r="L31" s="3">
        <v>0</v>
      </c>
      <c r="N31" s="10">
        <f t="shared" si="2"/>
        <v>2019</v>
      </c>
      <c r="O31" s="3">
        <v>675167.37433098676</v>
      </c>
      <c r="P31" s="3">
        <v>1041654.6107900128</v>
      </c>
      <c r="Q31" s="3">
        <v>1207155.2342235157</v>
      </c>
      <c r="R31" s="3">
        <v>1397777.230926435</v>
      </c>
      <c r="S31" s="3">
        <v>1432962.2475427159</v>
      </c>
      <c r="T31" s="3">
        <v>1445890.0996161913</v>
      </c>
      <c r="U31" s="3">
        <v>1643958.4956977628</v>
      </c>
      <c r="V31" s="3">
        <v>0</v>
      </c>
      <c r="W31" s="3">
        <v>0</v>
      </c>
      <c r="X31" s="3">
        <v>0</v>
      </c>
      <c r="Z31" s="3">
        <v>484064.03598603018</v>
      </c>
      <c r="AA31" s="3">
        <v>258063.35951115622</v>
      </c>
      <c r="AB31" s="3">
        <v>1902021.8552089189</v>
      </c>
      <c r="AC31" s="3">
        <v>2525718.5721558831</v>
      </c>
      <c r="AE31" s="4"/>
    </row>
    <row r="32" spans="2:31" x14ac:dyDescent="0.2">
      <c r="B32" s="10">
        <f t="shared" si="3"/>
        <v>2020</v>
      </c>
      <c r="C32" s="3">
        <v>122841.4676997218</v>
      </c>
      <c r="D32" s="3">
        <v>347646.22862988809</v>
      </c>
      <c r="E32" s="3">
        <v>536327.56854306743</v>
      </c>
      <c r="F32" s="3">
        <v>673719.12479598972</v>
      </c>
      <c r="G32" s="3">
        <v>821858.72398122831</v>
      </c>
      <c r="H32" s="3">
        <v>924157.23344991682</v>
      </c>
      <c r="I32" s="3">
        <v>0</v>
      </c>
      <c r="J32" s="3">
        <v>0</v>
      </c>
      <c r="K32" s="3">
        <v>0</v>
      </c>
      <c r="L32" s="3">
        <v>0</v>
      </c>
      <c r="N32" s="10">
        <f t="shared" si="2"/>
        <v>2020</v>
      </c>
      <c r="O32" s="3">
        <v>555603.6002184425</v>
      </c>
      <c r="P32" s="3">
        <v>933028.46352568211</v>
      </c>
      <c r="Q32" s="3">
        <v>1079573.1068679166</v>
      </c>
      <c r="R32" s="3">
        <v>1163560.0061830378</v>
      </c>
      <c r="S32" s="3">
        <v>1245285.2433224341</v>
      </c>
      <c r="T32" s="3">
        <v>1283030.3068099844</v>
      </c>
      <c r="U32" s="3">
        <v>0</v>
      </c>
      <c r="V32" s="3">
        <v>0</v>
      </c>
      <c r="W32" s="3">
        <v>0</v>
      </c>
      <c r="X32" s="3">
        <v>0</v>
      </c>
      <c r="Z32" s="3">
        <v>358873.07336006715</v>
      </c>
      <c r="AA32" s="3">
        <v>411786.55738379387</v>
      </c>
      <c r="AB32" s="3">
        <v>1694816.8641937776</v>
      </c>
      <c r="AC32" s="3">
        <v>2747004.8405483002</v>
      </c>
      <c r="AE32" s="4"/>
    </row>
    <row r="33" spans="2:31" x14ac:dyDescent="0.2">
      <c r="B33" s="10">
        <f t="shared" si="3"/>
        <v>2021</v>
      </c>
      <c r="C33" s="3">
        <v>121941.95869331917</v>
      </c>
      <c r="D33" s="3">
        <v>406237.24156845885</v>
      </c>
      <c r="E33" s="3">
        <v>615309.27410075231</v>
      </c>
      <c r="F33" s="3">
        <v>794206.10730319377</v>
      </c>
      <c r="G33" s="3">
        <v>994534.89759842784</v>
      </c>
      <c r="H33" s="3">
        <v>0</v>
      </c>
      <c r="I33" s="3">
        <v>0</v>
      </c>
      <c r="J33" s="3">
        <v>0</v>
      </c>
      <c r="K33" s="3">
        <v>0</v>
      </c>
      <c r="L33" s="3">
        <v>0</v>
      </c>
      <c r="N33" s="10">
        <f t="shared" si="2"/>
        <v>2021</v>
      </c>
      <c r="O33" s="3">
        <v>570806.07804495655</v>
      </c>
      <c r="P33" s="3">
        <v>1010833.0877254092</v>
      </c>
      <c r="Q33" s="3">
        <v>1215893.4672205255</v>
      </c>
      <c r="R33" s="3">
        <v>1386695.5459255907</v>
      </c>
      <c r="S33" s="3">
        <v>1507744.8088739321</v>
      </c>
      <c r="T33" s="3">
        <v>0</v>
      </c>
      <c r="U33" s="3">
        <v>0</v>
      </c>
      <c r="V33" s="3">
        <v>0</v>
      </c>
      <c r="W33" s="3">
        <v>0</v>
      </c>
      <c r="X33" s="3">
        <v>0</v>
      </c>
      <c r="Z33" s="3">
        <v>513209.91127550451</v>
      </c>
      <c r="AA33" s="3">
        <v>564792.37801849935</v>
      </c>
      <c r="AB33" s="3">
        <v>2072537.1868924317</v>
      </c>
      <c r="AC33" s="3">
        <v>3174311.3464436089</v>
      </c>
      <c r="AE33" s="4"/>
    </row>
    <row r="34" spans="2:31" x14ac:dyDescent="0.2">
      <c r="B34" s="10">
        <f t="shared" si="3"/>
        <v>2022</v>
      </c>
      <c r="C34" s="3">
        <v>129245.41751166141</v>
      </c>
      <c r="D34" s="3">
        <v>353192.99068939773</v>
      </c>
      <c r="E34" s="3">
        <v>629438.56884344772</v>
      </c>
      <c r="F34" s="3">
        <v>804477.39632400172</v>
      </c>
      <c r="G34" s="3">
        <v>0</v>
      </c>
      <c r="H34" s="3">
        <v>0</v>
      </c>
      <c r="I34" s="3">
        <v>0</v>
      </c>
      <c r="J34" s="3">
        <v>0</v>
      </c>
      <c r="K34" s="3">
        <v>0</v>
      </c>
      <c r="L34" s="3">
        <v>0</v>
      </c>
      <c r="N34" s="10">
        <f t="shared" si="2"/>
        <v>2022</v>
      </c>
      <c r="O34" s="3">
        <v>622631.80231212522</v>
      </c>
      <c r="P34" s="3">
        <v>1029972.563540082</v>
      </c>
      <c r="Q34" s="3">
        <v>1215457.8955899524</v>
      </c>
      <c r="R34" s="3">
        <v>1397392.7615421419</v>
      </c>
      <c r="S34" s="3">
        <v>0</v>
      </c>
      <c r="T34" s="3">
        <v>0</v>
      </c>
      <c r="U34" s="3">
        <v>0</v>
      </c>
      <c r="V34" s="3">
        <v>0</v>
      </c>
      <c r="W34" s="3">
        <v>0</v>
      </c>
      <c r="X34" s="3">
        <v>0</v>
      </c>
      <c r="Z34" s="3">
        <v>592915.36521813984</v>
      </c>
      <c r="AA34" s="3">
        <v>801296.80995664082</v>
      </c>
      <c r="AB34" s="3">
        <v>2198689.5714987824</v>
      </c>
      <c r="AC34" s="3">
        <v>3466946.6017722567</v>
      </c>
      <c r="AE34" s="4"/>
    </row>
    <row r="35" spans="2:31" x14ac:dyDescent="0.2">
      <c r="B35" s="10">
        <f t="shared" si="3"/>
        <v>2023</v>
      </c>
      <c r="C35" s="3">
        <v>157880.81840493236</v>
      </c>
      <c r="D35" s="3">
        <v>484895.18601006531</v>
      </c>
      <c r="E35" s="3">
        <v>693324.96689856355</v>
      </c>
      <c r="F35" s="3">
        <v>0</v>
      </c>
      <c r="G35" s="3">
        <v>0</v>
      </c>
      <c r="H35" s="3">
        <v>0</v>
      </c>
      <c r="I35" s="3">
        <v>0</v>
      </c>
      <c r="J35" s="3">
        <v>0</v>
      </c>
      <c r="K35" s="3">
        <v>0</v>
      </c>
      <c r="L35" s="3">
        <v>0</v>
      </c>
      <c r="N35" s="10">
        <f t="shared" si="2"/>
        <v>2023</v>
      </c>
      <c r="O35" s="3">
        <v>614313.84300690028</v>
      </c>
      <c r="P35" s="3">
        <v>1069811.4329201037</v>
      </c>
      <c r="Q35" s="3">
        <v>1282912.4329618877</v>
      </c>
      <c r="R35" s="3">
        <v>0</v>
      </c>
      <c r="S35" s="3">
        <v>0</v>
      </c>
      <c r="T35" s="3">
        <v>0</v>
      </c>
      <c r="U35" s="3">
        <v>0</v>
      </c>
      <c r="V35" s="3">
        <v>0</v>
      </c>
      <c r="W35" s="3">
        <v>0</v>
      </c>
      <c r="X35" s="3">
        <v>0</v>
      </c>
      <c r="Z35" s="3">
        <v>589587.46606332436</v>
      </c>
      <c r="AA35" s="3">
        <v>1075703.407249884</v>
      </c>
      <c r="AB35" s="3">
        <v>2358615.8402117719</v>
      </c>
      <c r="AC35" s="3">
        <v>3700840.1282524671</v>
      </c>
      <c r="AE35" s="4"/>
    </row>
    <row r="36" spans="2:31" x14ac:dyDescent="0.2">
      <c r="B36" s="10">
        <f t="shared" si="3"/>
        <v>2024</v>
      </c>
      <c r="C36" s="3">
        <v>134906.84286182528</v>
      </c>
      <c r="D36" s="3">
        <v>379175.76490166772</v>
      </c>
      <c r="E36" s="3">
        <v>0</v>
      </c>
      <c r="F36" s="3">
        <v>0</v>
      </c>
      <c r="G36" s="3">
        <v>0</v>
      </c>
      <c r="H36" s="3">
        <v>0</v>
      </c>
      <c r="I36" s="3">
        <v>0</v>
      </c>
      <c r="J36" s="3">
        <v>0</v>
      </c>
      <c r="K36" s="3">
        <v>0</v>
      </c>
      <c r="L36" s="3">
        <v>0</v>
      </c>
      <c r="N36" s="10">
        <f t="shared" si="2"/>
        <v>2024</v>
      </c>
      <c r="O36" s="3">
        <v>569986.35533467238</v>
      </c>
      <c r="P36" s="3">
        <v>990241.51254139573</v>
      </c>
      <c r="Q36" s="3">
        <v>0</v>
      </c>
      <c r="R36" s="3">
        <v>0</v>
      </c>
      <c r="S36" s="3">
        <v>0</v>
      </c>
      <c r="T36" s="3">
        <v>0</v>
      </c>
      <c r="U36" s="3">
        <v>0</v>
      </c>
      <c r="V36" s="3">
        <v>0</v>
      </c>
      <c r="W36" s="3">
        <v>0</v>
      </c>
      <c r="X36" s="3">
        <v>0</v>
      </c>
      <c r="Z36" s="3">
        <v>611065.74763972801</v>
      </c>
      <c r="AA36" s="3">
        <v>1484368.4412174546</v>
      </c>
      <c r="AB36" s="3">
        <v>2474609.9537588512</v>
      </c>
      <c r="AC36" s="3">
        <v>3708371.9333617003</v>
      </c>
      <c r="AE36" s="4"/>
    </row>
    <row r="37" spans="2:31" x14ac:dyDescent="0.2">
      <c r="B37" s="10">
        <f t="shared" si="3"/>
        <v>2025</v>
      </c>
      <c r="C37" s="3">
        <v>144942.00194455922</v>
      </c>
      <c r="D37" s="3">
        <v>0</v>
      </c>
      <c r="E37" s="3">
        <v>0</v>
      </c>
      <c r="F37" s="3">
        <v>0</v>
      </c>
      <c r="G37" s="3">
        <v>0</v>
      </c>
      <c r="H37" s="3">
        <v>0</v>
      </c>
      <c r="I37" s="3">
        <v>0</v>
      </c>
      <c r="J37" s="3">
        <v>0</v>
      </c>
      <c r="K37" s="3">
        <v>0</v>
      </c>
      <c r="L37" s="3">
        <v>0</v>
      </c>
      <c r="N37" s="10">
        <f t="shared" si="2"/>
        <v>2025</v>
      </c>
      <c r="O37" s="3">
        <v>641149.61941831035</v>
      </c>
      <c r="P37" s="3">
        <v>0</v>
      </c>
      <c r="Q37" s="3">
        <v>0</v>
      </c>
      <c r="R37" s="3">
        <v>0</v>
      </c>
      <c r="S37" s="3">
        <v>0</v>
      </c>
      <c r="T37" s="3">
        <v>0</v>
      </c>
      <c r="U37" s="3">
        <v>0</v>
      </c>
      <c r="V37" s="3">
        <v>0</v>
      </c>
      <c r="W37" s="3">
        <v>0</v>
      </c>
      <c r="X37" s="3">
        <v>0</v>
      </c>
      <c r="Z37" s="3">
        <v>496207.61747375113</v>
      </c>
      <c r="AA37" s="3">
        <v>1883498.4758958712</v>
      </c>
      <c r="AB37" s="3">
        <v>2524648.0953141823</v>
      </c>
      <c r="AC37" s="3">
        <v>3778387.0222223969</v>
      </c>
      <c r="AE37" s="4"/>
    </row>
    <row r="38" spans="2:31" x14ac:dyDescent="0.2">
      <c r="B38" s="5"/>
      <c r="C38" s="6"/>
      <c r="D38" s="6"/>
      <c r="E38" s="6"/>
      <c r="F38" s="6"/>
      <c r="G38" s="6"/>
      <c r="H38" s="6"/>
      <c r="I38" s="6"/>
      <c r="J38" s="6"/>
      <c r="K38" s="6"/>
      <c r="L38" s="6"/>
      <c r="M38" s="7"/>
      <c r="N38" s="5"/>
      <c r="O38" s="6"/>
      <c r="P38" s="6"/>
      <c r="Q38" s="6"/>
      <c r="R38" s="6"/>
      <c r="S38" s="6"/>
      <c r="T38" s="6"/>
      <c r="U38" s="6"/>
      <c r="V38" s="6"/>
      <c r="W38" s="6"/>
      <c r="X38" s="6"/>
      <c r="Y38" s="7"/>
      <c r="Z38" s="6"/>
      <c r="AA38" s="6"/>
      <c r="AB38" s="6"/>
      <c r="AC38" s="6"/>
    </row>
    <row r="39" spans="2:31" ht="12" customHeight="1" x14ac:dyDescent="0.2">
      <c r="B39" s="9" t="s">
        <v>13</v>
      </c>
      <c r="C39" s="9">
        <v>1</v>
      </c>
      <c r="D39" s="9">
        <v>2</v>
      </c>
      <c r="E39" s="9">
        <v>3</v>
      </c>
      <c r="F39" s="9">
        <v>4</v>
      </c>
      <c r="G39" s="9">
        <v>5</v>
      </c>
      <c r="H39" s="9">
        <v>6</v>
      </c>
      <c r="I39" s="9">
        <v>7</v>
      </c>
      <c r="J39" s="9">
        <v>8</v>
      </c>
      <c r="K39" s="9">
        <v>9</v>
      </c>
      <c r="L39" s="9">
        <v>10</v>
      </c>
      <c r="N39" s="9" t="s">
        <v>13</v>
      </c>
      <c r="O39" s="9">
        <v>1</v>
      </c>
      <c r="P39" s="9">
        <v>2</v>
      </c>
      <c r="Q39" s="9">
        <v>3</v>
      </c>
      <c r="R39" s="9">
        <v>4</v>
      </c>
      <c r="S39" s="9">
        <v>5</v>
      </c>
      <c r="T39" s="9">
        <v>6</v>
      </c>
      <c r="U39" s="9">
        <v>7</v>
      </c>
      <c r="V39" s="9">
        <v>8</v>
      </c>
      <c r="W39" s="9">
        <v>9</v>
      </c>
      <c r="X39" s="9">
        <v>10</v>
      </c>
      <c r="Z39" s="49" t="s">
        <v>8</v>
      </c>
      <c r="AA39" s="49" t="s">
        <v>9</v>
      </c>
      <c r="AB39" s="49" t="s">
        <v>10</v>
      </c>
      <c r="AC39" s="49" t="s">
        <v>11</v>
      </c>
    </row>
    <row r="40" spans="2:31" x14ac:dyDescent="0.2">
      <c r="B40" s="2"/>
      <c r="N40" s="2"/>
      <c r="Z40" s="49"/>
      <c r="AA40" s="49"/>
      <c r="AB40" s="49"/>
      <c r="AC40" s="49"/>
    </row>
    <row r="41" spans="2:31" x14ac:dyDescent="0.2">
      <c r="B41" s="10">
        <f t="shared" ref="B41:B50" si="4">$B28</f>
        <v>2016</v>
      </c>
      <c r="C41" s="3">
        <v>1077706.105238718</v>
      </c>
      <c r="D41" s="3">
        <v>2063969.2673109453</v>
      </c>
      <c r="E41" s="3">
        <v>2387050.1002636668</v>
      </c>
      <c r="F41" s="3">
        <v>2491325.9968702393</v>
      </c>
      <c r="G41" s="3">
        <v>2530173.5006734226</v>
      </c>
      <c r="H41" s="3">
        <v>2552208.091147441</v>
      </c>
      <c r="I41" s="3">
        <v>2559634.2387313</v>
      </c>
      <c r="J41" s="3">
        <v>2575520.237786246</v>
      </c>
      <c r="K41" s="3">
        <v>2581582.6763885617</v>
      </c>
      <c r="L41" s="3">
        <v>2584854.4293491086</v>
      </c>
      <c r="N41" s="10">
        <f t="shared" ref="N41:N50" si="5">$B41</f>
        <v>2016</v>
      </c>
      <c r="O41" s="3">
        <v>2471542.8039835854</v>
      </c>
      <c r="P41" s="3">
        <v>2717663.6368281413</v>
      </c>
      <c r="Q41" s="3">
        <v>2680031.0640084934</v>
      </c>
      <c r="R41" s="3">
        <v>2654209.5119915339</v>
      </c>
      <c r="S41" s="3">
        <v>2622623.8613477368</v>
      </c>
      <c r="T41" s="3">
        <v>2604780.4587911372</v>
      </c>
      <c r="U41" s="3">
        <v>2608210.8764614412</v>
      </c>
      <c r="V41" s="3">
        <v>2608230.7452510418</v>
      </c>
      <c r="W41" s="3">
        <v>2605220.1966969101</v>
      </c>
      <c r="X41" s="3">
        <v>2606750.4449709537</v>
      </c>
      <c r="Z41" s="3">
        <v>21896.015621844879</v>
      </c>
      <c r="AA41" s="3">
        <v>-2019.2421377141629</v>
      </c>
      <c r="AB41" s="3">
        <v>2604731.2028332395</v>
      </c>
      <c r="AC41" s="3">
        <v>5012425.006388546</v>
      </c>
      <c r="AE41" s="4"/>
    </row>
    <row r="42" spans="2:31" x14ac:dyDescent="0.2">
      <c r="B42" s="10">
        <f t="shared" si="4"/>
        <v>2017</v>
      </c>
      <c r="C42" s="3">
        <v>1079345.6946299868</v>
      </c>
      <c r="D42" s="3">
        <v>2298188.6687823758</v>
      </c>
      <c r="E42" s="3">
        <v>2825983.9657936147</v>
      </c>
      <c r="F42" s="3">
        <v>2996633.1266221502</v>
      </c>
      <c r="G42" s="3">
        <v>3030827.0609611571</v>
      </c>
      <c r="H42" s="3">
        <v>3104920.6325791385</v>
      </c>
      <c r="I42" s="3">
        <v>3146203.1788865752</v>
      </c>
      <c r="J42" s="3">
        <v>3161576.4060016195</v>
      </c>
      <c r="K42" s="3">
        <v>3176834.3930737888</v>
      </c>
      <c r="L42" s="3">
        <v>0</v>
      </c>
      <c r="N42" s="10">
        <f t="shared" si="5"/>
        <v>2017</v>
      </c>
      <c r="O42" s="3">
        <v>2667198.6451428602</v>
      </c>
      <c r="P42" s="3">
        <v>3221571.6872013481</v>
      </c>
      <c r="Q42" s="3">
        <v>3238390.2236761237</v>
      </c>
      <c r="R42" s="3">
        <v>3222183.9008417865</v>
      </c>
      <c r="S42" s="3">
        <v>3215618.6250141729</v>
      </c>
      <c r="T42" s="3">
        <v>3216185.4279406825</v>
      </c>
      <c r="U42" s="3">
        <v>3226232.324935745</v>
      </c>
      <c r="V42" s="3">
        <v>3221923.1453076326</v>
      </c>
      <c r="W42" s="3">
        <v>3227396.7013772931</v>
      </c>
      <c r="X42" s="3">
        <v>0</v>
      </c>
      <c r="Z42" s="3">
        <v>50562.30830350412</v>
      </c>
      <c r="AA42" s="3">
        <v>1760.8401918460952</v>
      </c>
      <c r="AB42" s="3">
        <v>3229157.5415691393</v>
      </c>
      <c r="AC42" s="3">
        <v>4849166.5812266702</v>
      </c>
      <c r="AE42" s="4"/>
    </row>
    <row r="43" spans="2:31" x14ac:dyDescent="0.2">
      <c r="B43" s="10">
        <f t="shared" si="4"/>
        <v>2018</v>
      </c>
      <c r="C43" s="3">
        <v>1348216.9890852424</v>
      </c>
      <c r="D43" s="3">
        <v>2499581.2103719143</v>
      </c>
      <c r="E43" s="3">
        <v>2848635.4136879817</v>
      </c>
      <c r="F43" s="3">
        <v>3078405.9074549563</v>
      </c>
      <c r="G43" s="3">
        <v>3211044.6187184392</v>
      </c>
      <c r="H43" s="3">
        <v>3253851.5219984329</v>
      </c>
      <c r="I43" s="3">
        <v>3263507.7966410564</v>
      </c>
      <c r="J43" s="3">
        <v>3269412.0527151148</v>
      </c>
      <c r="K43" s="3">
        <v>0</v>
      </c>
      <c r="L43" s="3">
        <v>0</v>
      </c>
      <c r="N43" s="10">
        <f t="shared" si="5"/>
        <v>2018</v>
      </c>
      <c r="O43" s="3">
        <v>3023089.9913405292</v>
      </c>
      <c r="P43" s="3">
        <v>3557735.0631062081</v>
      </c>
      <c r="Q43" s="3">
        <v>3535758.2188403276</v>
      </c>
      <c r="R43" s="3">
        <v>3428664.4562906949</v>
      </c>
      <c r="S43" s="3">
        <v>3368797.665624002</v>
      </c>
      <c r="T43" s="3">
        <v>3342827.10574255</v>
      </c>
      <c r="U43" s="3">
        <v>3311651.7216101275</v>
      </c>
      <c r="V43" s="3">
        <v>3316205.6089686765</v>
      </c>
      <c r="W43" s="3">
        <v>0</v>
      </c>
      <c r="X43" s="3">
        <v>0</v>
      </c>
      <c r="Z43" s="3">
        <v>46793.556253561546</v>
      </c>
      <c r="AA43" s="3">
        <v>17205.031326266697</v>
      </c>
      <c r="AB43" s="3">
        <v>3333410.6402949435</v>
      </c>
      <c r="AC43" s="3">
        <v>5009850.2859122874</v>
      </c>
      <c r="AE43" s="4"/>
    </row>
    <row r="44" spans="2:31" x14ac:dyDescent="0.2">
      <c r="B44" s="10">
        <f t="shared" si="4"/>
        <v>2019</v>
      </c>
      <c r="C44" s="3">
        <v>1152681.4299355405</v>
      </c>
      <c r="D44" s="3">
        <v>2272426.1972267781</v>
      </c>
      <c r="E44" s="3">
        <v>2693379.9673519968</v>
      </c>
      <c r="F44" s="3">
        <v>2836834.7981241904</v>
      </c>
      <c r="G44" s="3">
        <v>2921840.5069531384</v>
      </c>
      <c r="H44" s="3">
        <v>2948281.4689791864</v>
      </c>
      <c r="I44" s="3">
        <v>2978807.3691308456</v>
      </c>
      <c r="J44" s="3">
        <v>0</v>
      </c>
      <c r="K44" s="3">
        <v>0</v>
      </c>
      <c r="L44" s="3">
        <v>0</v>
      </c>
      <c r="N44" s="10">
        <f t="shared" si="5"/>
        <v>2019</v>
      </c>
      <c r="O44" s="3">
        <v>2769397.6094914675</v>
      </c>
      <c r="P44" s="3">
        <v>3144932.6347203553</v>
      </c>
      <c r="Q44" s="3">
        <v>3114614.7564884219</v>
      </c>
      <c r="R44" s="3">
        <v>3045430.779855012</v>
      </c>
      <c r="S44" s="3">
        <v>3057459.2707411819</v>
      </c>
      <c r="T44" s="3">
        <v>3041957.4585701311</v>
      </c>
      <c r="U44" s="3">
        <v>3038659.18109963</v>
      </c>
      <c r="V44" s="3">
        <v>0</v>
      </c>
      <c r="W44" s="3">
        <v>0</v>
      </c>
      <c r="X44" s="3">
        <v>0</v>
      </c>
      <c r="Z44" s="3">
        <v>59851.811968783652</v>
      </c>
      <c r="AA44" s="3">
        <v>8033.440582659412</v>
      </c>
      <c r="AB44" s="3">
        <v>3046692.62168229</v>
      </c>
      <c r="AC44" s="3">
        <v>5218770.6237749923</v>
      </c>
      <c r="AE44" s="4"/>
    </row>
    <row r="45" spans="2:31" x14ac:dyDescent="0.2">
      <c r="B45" s="10">
        <f t="shared" si="4"/>
        <v>2020</v>
      </c>
      <c r="C45" s="3">
        <v>1378474.5110192164</v>
      </c>
      <c r="D45" s="3">
        <v>2664580.3843434299</v>
      </c>
      <c r="E45" s="3">
        <v>3234912.5025814441</v>
      </c>
      <c r="F45" s="3">
        <v>3458953.3530016281</v>
      </c>
      <c r="G45" s="3">
        <v>3566937.4696785402</v>
      </c>
      <c r="H45" s="3">
        <v>3625342.8493101601</v>
      </c>
      <c r="I45" s="3">
        <v>0</v>
      </c>
      <c r="J45" s="3">
        <v>0</v>
      </c>
      <c r="K45" s="3">
        <v>0</v>
      </c>
      <c r="L45" s="3">
        <v>0</v>
      </c>
      <c r="N45" s="10">
        <f t="shared" si="5"/>
        <v>2020</v>
      </c>
      <c r="O45" s="3">
        <v>3027544.0509411064</v>
      </c>
      <c r="P45" s="3">
        <v>3630044.6175550544</v>
      </c>
      <c r="Q45" s="3">
        <v>3680955.2529531624</v>
      </c>
      <c r="R45" s="3">
        <v>3692075.4099942381</v>
      </c>
      <c r="S45" s="3">
        <v>3710749.51656998</v>
      </c>
      <c r="T45" s="3">
        <v>3715212.1656948598</v>
      </c>
      <c r="U45" s="3">
        <v>0</v>
      </c>
      <c r="V45" s="3">
        <v>0</v>
      </c>
      <c r="W45" s="3">
        <v>0</v>
      </c>
      <c r="X45" s="3">
        <v>0</v>
      </c>
      <c r="Z45" s="3">
        <v>89869.316384698934</v>
      </c>
      <c r="AA45" s="3">
        <v>156435.14463838775</v>
      </c>
      <c r="AB45" s="3">
        <v>3871647.3103332478</v>
      </c>
      <c r="AC45" s="3">
        <v>5691359.1144078448</v>
      </c>
      <c r="AE45" s="4"/>
    </row>
    <row r="46" spans="2:31" x14ac:dyDescent="0.2">
      <c r="B46" s="10">
        <f t="shared" si="4"/>
        <v>2021</v>
      </c>
      <c r="C46" s="3">
        <v>1289219.1527663721</v>
      </c>
      <c r="D46" s="3">
        <v>2608181.163965614</v>
      </c>
      <c r="E46" s="3">
        <v>3128037.3772782451</v>
      </c>
      <c r="F46" s="3">
        <v>3287755.9080120604</v>
      </c>
      <c r="G46" s="3">
        <v>3377863.4155142289</v>
      </c>
      <c r="H46" s="3">
        <v>0</v>
      </c>
      <c r="I46" s="3">
        <v>0</v>
      </c>
      <c r="J46" s="3">
        <v>0</v>
      </c>
      <c r="K46" s="3">
        <v>0</v>
      </c>
      <c r="L46" s="3">
        <v>0</v>
      </c>
      <c r="N46" s="10">
        <f t="shared" si="5"/>
        <v>2021</v>
      </c>
      <c r="O46" s="3">
        <v>2969976.0711200633</v>
      </c>
      <c r="P46" s="3">
        <v>3586612.5260741939</v>
      </c>
      <c r="Q46" s="3">
        <v>3570583.8083263463</v>
      </c>
      <c r="R46" s="3">
        <v>3516749.8827578891</v>
      </c>
      <c r="S46" s="3">
        <v>3517421.6074503763</v>
      </c>
      <c r="T46" s="3">
        <v>0</v>
      </c>
      <c r="U46" s="3">
        <v>0</v>
      </c>
      <c r="V46" s="3">
        <v>0</v>
      </c>
      <c r="W46" s="3">
        <v>0</v>
      </c>
      <c r="X46" s="3">
        <v>0</v>
      </c>
      <c r="Z46" s="3">
        <v>139558.19193614696</v>
      </c>
      <c r="AA46" s="3">
        <v>29267.728258554591</v>
      </c>
      <c r="AB46" s="3">
        <v>3546689.3357089302</v>
      </c>
      <c r="AC46" s="3">
        <v>6102259.7635676544</v>
      </c>
      <c r="AE46" s="4"/>
    </row>
    <row r="47" spans="2:31" x14ac:dyDescent="0.2">
      <c r="B47" s="10">
        <f t="shared" si="4"/>
        <v>2022</v>
      </c>
      <c r="C47" s="3">
        <v>1221511.1576891996</v>
      </c>
      <c r="D47" s="3">
        <v>2493518.8309453935</v>
      </c>
      <c r="E47" s="3">
        <v>3087299.6871922966</v>
      </c>
      <c r="F47" s="3">
        <v>3306261.7715314617</v>
      </c>
      <c r="G47" s="3">
        <v>0</v>
      </c>
      <c r="H47" s="3">
        <v>0</v>
      </c>
      <c r="I47" s="3">
        <v>0</v>
      </c>
      <c r="J47" s="3">
        <v>0</v>
      </c>
      <c r="K47" s="3">
        <v>0</v>
      </c>
      <c r="L47" s="3">
        <v>0</v>
      </c>
      <c r="N47" s="10">
        <f t="shared" si="5"/>
        <v>2022</v>
      </c>
      <c r="O47" s="3">
        <v>2895345.31150686</v>
      </c>
      <c r="P47" s="3">
        <v>3568891.8065207694</v>
      </c>
      <c r="Q47" s="3">
        <v>3594590.3463909575</v>
      </c>
      <c r="R47" s="3">
        <v>3619472.4882959691</v>
      </c>
      <c r="S47" s="3">
        <v>0</v>
      </c>
      <c r="T47" s="3">
        <v>0</v>
      </c>
      <c r="U47" s="3">
        <v>0</v>
      </c>
      <c r="V47" s="3">
        <v>0</v>
      </c>
      <c r="W47" s="3">
        <v>0</v>
      </c>
      <c r="X47" s="3">
        <v>0</v>
      </c>
      <c r="Z47" s="3">
        <v>313210.716764507</v>
      </c>
      <c r="AA47" s="3">
        <v>70450.898100853083</v>
      </c>
      <c r="AB47" s="3">
        <v>3689923.3863968221</v>
      </c>
      <c r="AC47" s="3">
        <v>6675189.4510086011</v>
      </c>
      <c r="AE47" s="4"/>
    </row>
    <row r="48" spans="2:31" x14ac:dyDescent="0.2">
      <c r="B48" s="10">
        <f t="shared" si="4"/>
        <v>2023</v>
      </c>
      <c r="C48" s="3">
        <v>1409982.6860021257</v>
      </c>
      <c r="D48" s="3">
        <v>3289411.4325509002</v>
      </c>
      <c r="E48" s="3">
        <v>3999330.8506746455</v>
      </c>
      <c r="F48" s="3">
        <v>0</v>
      </c>
      <c r="G48" s="3">
        <v>0</v>
      </c>
      <c r="H48" s="3">
        <v>0</v>
      </c>
      <c r="I48" s="3">
        <v>0</v>
      </c>
      <c r="J48" s="3">
        <v>0</v>
      </c>
      <c r="K48" s="3">
        <v>0</v>
      </c>
      <c r="L48" s="3">
        <v>0</v>
      </c>
      <c r="N48" s="10">
        <f t="shared" si="5"/>
        <v>2023</v>
      </c>
      <c r="O48" s="3">
        <v>3458927.5117511004</v>
      </c>
      <c r="P48" s="3">
        <v>4545008.6348230056</v>
      </c>
      <c r="Q48" s="3">
        <v>4505315.7417436372</v>
      </c>
      <c r="R48" s="3">
        <v>0</v>
      </c>
      <c r="S48" s="3">
        <v>0</v>
      </c>
      <c r="T48" s="3">
        <v>0</v>
      </c>
      <c r="U48" s="3">
        <v>0</v>
      </c>
      <c r="V48" s="3">
        <v>0</v>
      </c>
      <c r="W48" s="3">
        <v>0</v>
      </c>
      <c r="X48" s="3">
        <v>0</v>
      </c>
      <c r="Z48" s="3">
        <v>505984.89106899209</v>
      </c>
      <c r="AA48" s="3">
        <v>133314.67476286736</v>
      </c>
      <c r="AB48" s="3">
        <v>4638630.4165065046</v>
      </c>
      <c r="AC48" s="3">
        <v>7464637.534557662</v>
      </c>
      <c r="AE48" s="4"/>
    </row>
    <row r="49" spans="2:31" x14ac:dyDescent="0.2">
      <c r="B49" s="10">
        <f t="shared" si="4"/>
        <v>2024</v>
      </c>
      <c r="C49" s="3">
        <v>1476278.6708174869</v>
      </c>
      <c r="D49" s="3">
        <v>3111617.1241711657</v>
      </c>
      <c r="E49" s="3">
        <v>0</v>
      </c>
      <c r="F49" s="3">
        <v>0</v>
      </c>
      <c r="G49" s="3">
        <v>0</v>
      </c>
      <c r="H49" s="3">
        <v>0</v>
      </c>
      <c r="I49" s="3">
        <v>0</v>
      </c>
      <c r="J49" s="3">
        <v>0</v>
      </c>
      <c r="K49" s="3">
        <v>0</v>
      </c>
      <c r="L49" s="3">
        <v>0</v>
      </c>
      <c r="N49" s="10">
        <f t="shared" si="5"/>
        <v>2024</v>
      </c>
      <c r="O49" s="3">
        <v>3443781.3221249529</v>
      </c>
      <c r="P49" s="3">
        <v>4121875.2823442863</v>
      </c>
      <c r="Q49" s="3">
        <v>0</v>
      </c>
      <c r="R49" s="3">
        <v>0</v>
      </c>
      <c r="S49" s="3">
        <v>0</v>
      </c>
      <c r="T49" s="3">
        <v>0</v>
      </c>
      <c r="U49" s="3">
        <v>0</v>
      </c>
      <c r="V49" s="3">
        <v>0</v>
      </c>
      <c r="W49" s="3">
        <v>0</v>
      </c>
      <c r="X49" s="3">
        <v>0</v>
      </c>
      <c r="Z49" s="3">
        <v>1010258.1581731213</v>
      </c>
      <c r="AA49" s="3">
        <v>249363.80042758861</v>
      </c>
      <c r="AB49" s="3">
        <v>4371239.0827718759</v>
      </c>
      <c r="AC49" s="3">
        <v>8177253.3945580451</v>
      </c>
      <c r="AE49" s="4"/>
    </row>
    <row r="50" spans="2:31" x14ac:dyDescent="0.2">
      <c r="B50" s="10">
        <f t="shared" si="4"/>
        <v>2025</v>
      </c>
      <c r="C50" s="3">
        <v>1435426.0962339279</v>
      </c>
      <c r="D50" s="3">
        <v>0</v>
      </c>
      <c r="E50" s="3">
        <v>0</v>
      </c>
      <c r="F50" s="3">
        <v>0</v>
      </c>
      <c r="G50" s="3">
        <v>0</v>
      </c>
      <c r="H50" s="3">
        <v>0</v>
      </c>
      <c r="I50" s="3">
        <v>0</v>
      </c>
      <c r="J50" s="3">
        <v>0</v>
      </c>
      <c r="K50" s="3">
        <v>0</v>
      </c>
      <c r="L50" s="3">
        <v>0</v>
      </c>
      <c r="N50" s="10">
        <f t="shared" si="5"/>
        <v>2025</v>
      </c>
      <c r="O50" s="3">
        <v>3113770.5921427379</v>
      </c>
      <c r="P50" s="3">
        <v>0</v>
      </c>
      <c r="Q50" s="3">
        <v>0</v>
      </c>
      <c r="R50" s="3">
        <v>0</v>
      </c>
      <c r="S50" s="3">
        <v>0</v>
      </c>
      <c r="T50" s="3">
        <v>0</v>
      </c>
      <c r="U50" s="3">
        <v>0</v>
      </c>
      <c r="V50" s="3">
        <v>0</v>
      </c>
      <c r="W50" s="3">
        <v>0</v>
      </c>
      <c r="X50" s="3">
        <v>0</v>
      </c>
      <c r="Z50" s="3">
        <v>1678344.4959088103</v>
      </c>
      <c r="AA50" s="3">
        <v>1167893.1844258113</v>
      </c>
      <c r="AB50" s="3">
        <v>4281663.7765685497</v>
      </c>
      <c r="AC50" s="3">
        <v>8611422.5780201666</v>
      </c>
      <c r="AE50" s="4"/>
    </row>
    <row r="51" spans="2:31" s="7" customFormat="1" x14ac:dyDescent="0.2">
      <c r="B51" s="5"/>
      <c r="C51" s="6"/>
      <c r="D51" s="6"/>
      <c r="E51" s="6"/>
      <c r="F51" s="6"/>
      <c r="G51" s="6"/>
      <c r="H51" s="6"/>
      <c r="I51" s="6"/>
      <c r="J51" s="6"/>
      <c r="K51" s="6"/>
      <c r="L51" s="6"/>
      <c r="N51" s="5"/>
      <c r="O51" s="6"/>
      <c r="P51" s="6"/>
      <c r="Q51" s="6"/>
      <c r="R51" s="6"/>
      <c r="S51" s="6"/>
      <c r="T51" s="6"/>
      <c r="U51" s="6"/>
      <c r="V51" s="6"/>
      <c r="W51" s="6"/>
      <c r="X51" s="6"/>
      <c r="Z51" s="6"/>
      <c r="AA51" s="6"/>
      <c r="AB51" s="6"/>
      <c r="AC51" s="6"/>
    </row>
    <row r="52" spans="2:31" s="7" customFormat="1" ht="12" customHeight="1" x14ac:dyDescent="0.2">
      <c r="B52" s="9" t="s">
        <v>56</v>
      </c>
      <c r="C52" s="9">
        <v>1</v>
      </c>
      <c r="D52" s="9">
        <v>2</v>
      </c>
      <c r="E52" s="9">
        <v>3</v>
      </c>
      <c r="F52" s="9">
        <v>4</v>
      </c>
      <c r="G52" s="9">
        <v>5</v>
      </c>
      <c r="H52" s="9">
        <v>6</v>
      </c>
      <c r="I52" s="9">
        <v>7</v>
      </c>
      <c r="J52" s="9">
        <v>8</v>
      </c>
      <c r="K52" s="9">
        <v>9</v>
      </c>
      <c r="L52" s="9">
        <v>10</v>
      </c>
      <c r="M52" s="1"/>
      <c r="N52" s="9" t="s">
        <v>56</v>
      </c>
      <c r="O52" s="9">
        <v>1</v>
      </c>
      <c r="P52" s="9">
        <v>2</v>
      </c>
      <c r="Q52" s="9">
        <v>3</v>
      </c>
      <c r="R52" s="9">
        <v>4</v>
      </c>
      <c r="S52" s="9">
        <v>5</v>
      </c>
      <c r="T52" s="9">
        <v>6</v>
      </c>
      <c r="U52" s="9">
        <v>7</v>
      </c>
      <c r="V52" s="9">
        <v>8</v>
      </c>
      <c r="W52" s="9">
        <v>9</v>
      </c>
      <c r="X52" s="9">
        <v>10</v>
      </c>
      <c r="Y52" s="1"/>
      <c r="Z52" s="49" t="s">
        <v>8</v>
      </c>
      <c r="AA52" s="49" t="s">
        <v>9</v>
      </c>
      <c r="AB52" s="49" t="s">
        <v>10</v>
      </c>
      <c r="AC52" s="49" t="s">
        <v>11</v>
      </c>
    </row>
    <row r="53" spans="2:31" x14ac:dyDescent="0.2">
      <c r="B53" s="2"/>
      <c r="N53" s="2"/>
      <c r="Z53" s="49"/>
      <c r="AA53" s="49"/>
      <c r="AB53" s="49"/>
      <c r="AC53" s="49"/>
    </row>
    <row r="54" spans="2:31" x14ac:dyDescent="0.2">
      <c r="B54" s="10">
        <f t="shared" ref="B54:B63" si="6">$B41</f>
        <v>2016</v>
      </c>
      <c r="C54" s="3">
        <v>506968.49572132179</v>
      </c>
      <c r="D54" s="3">
        <v>895804.09985825571</v>
      </c>
      <c r="E54" s="3">
        <v>1006113.5439365375</v>
      </c>
      <c r="F54" s="3">
        <v>1052494.3438745209</v>
      </c>
      <c r="G54" s="3">
        <v>1076055.188603159</v>
      </c>
      <c r="H54" s="3">
        <v>1094305.7504403642</v>
      </c>
      <c r="I54" s="3">
        <v>1109289.1894995491</v>
      </c>
      <c r="J54" s="3">
        <v>1117479.1866482743</v>
      </c>
      <c r="K54" s="3">
        <v>1124327.7586937184</v>
      </c>
      <c r="L54" s="3">
        <v>1126369.2484119374</v>
      </c>
      <c r="N54" s="10">
        <f t="shared" ref="N54:N63" si="7">$B54</f>
        <v>2016</v>
      </c>
      <c r="O54" s="3">
        <v>868948.37820967776</v>
      </c>
      <c r="P54" s="3">
        <v>1118521.5075785338</v>
      </c>
      <c r="Q54" s="3">
        <v>1122841.3272682985</v>
      </c>
      <c r="R54" s="3">
        <v>1123037.51782318</v>
      </c>
      <c r="S54" s="3">
        <v>1132106.2384015338</v>
      </c>
      <c r="T54" s="3">
        <v>1138988.1875981239</v>
      </c>
      <c r="U54" s="3">
        <v>1142049.703888359</v>
      </c>
      <c r="V54" s="3">
        <v>1143902.1040940294</v>
      </c>
      <c r="W54" s="3">
        <v>1143580.1182346186</v>
      </c>
      <c r="X54" s="3">
        <v>1142613.1546058441</v>
      </c>
      <c r="Z54" s="3">
        <v>16243.906193906449</v>
      </c>
      <c r="AA54" s="3">
        <v>31085.809519927388</v>
      </c>
      <c r="AB54" s="3">
        <v>1173698.9641257711</v>
      </c>
      <c r="AC54" s="3">
        <v>2003471.0158111581</v>
      </c>
      <c r="AE54" s="4"/>
    </row>
    <row r="55" spans="2:31" x14ac:dyDescent="0.2">
      <c r="B55" s="10">
        <f t="shared" si="6"/>
        <v>2017</v>
      </c>
      <c r="C55" s="3">
        <v>480749.80132428935</v>
      </c>
      <c r="D55" s="3">
        <v>882130.12515432492</v>
      </c>
      <c r="E55" s="3">
        <v>1013640.0098799506</v>
      </c>
      <c r="F55" s="3">
        <v>1058245.740671094</v>
      </c>
      <c r="G55" s="3">
        <v>1086103.9249053861</v>
      </c>
      <c r="H55" s="3">
        <v>1103489.3309128846</v>
      </c>
      <c r="I55" s="3">
        <v>1121678.6093437551</v>
      </c>
      <c r="J55" s="3">
        <v>1129356.0474058008</v>
      </c>
      <c r="K55" s="3">
        <v>1134411.1047713493</v>
      </c>
      <c r="L55" s="3">
        <v>0</v>
      </c>
      <c r="N55" s="10">
        <f t="shared" si="7"/>
        <v>2017</v>
      </c>
      <c r="O55" s="3">
        <v>781623.32927647431</v>
      </c>
      <c r="P55" s="3">
        <v>1114656.8942918726</v>
      </c>
      <c r="Q55" s="3">
        <v>1140604.3641267298</v>
      </c>
      <c r="R55" s="3">
        <v>1142230.4928398822</v>
      </c>
      <c r="S55" s="3">
        <v>1148296.6017305099</v>
      </c>
      <c r="T55" s="3">
        <v>1148017.1517256573</v>
      </c>
      <c r="U55" s="3">
        <v>1157796.4522384042</v>
      </c>
      <c r="V55" s="3">
        <v>1156214.1264535307</v>
      </c>
      <c r="W55" s="3">
        <v>1160449.8283137255</v>
      </c>
      <c r="X55" s="3">
        <v>0</v>
      </c>
      <c r="Z55" s="3">
        <v>26038.723542376454</v>
      </c>
      <c r="AA55" s="3">
        <v>34531.207936152998</v>
      </c>
      <c r="AB55" s="3">
        <v>1194981.036249879</v>
      </c>
      <c r="AC55" s="3">
        <v>2019242.7211448608</v>
      </c>
      <c r="AE55" s="4"/>
    </row>
    <row r="56" spans="2:31" x14ac:dyDescent="0.2">
      <c r="B56" s="10">
        <f t="shared" si="6"/>
        <v>2018</v>
      </c>
      <c r="C56" s="3">
        <v>585163.34447765746</v>
      </c>
      <c r="D56" s="3">
        <v>999692.67595370184</v>
      </c>
      <c r="E56" s="3">
        <v>1136053.9281004553</v>
      </c>
      <c r="F56" s="3">
        <v>1184118.004356279</v>
      </c>
      <c r="G56" s="3">
        <v>1207804.2065981172</v>
      </c>
      <c r="H56" s="3">
        <v>1222581.7638818503</v>
      </c>
      <c r="I56" s="3">
        <v>1253957.0401863339</v>
      </c>
      <c r="J56" s="3">
        <v>1260060.9821509805</v>
      </c>
      <c r="K56" s="3">
        <v>0</v>
      </c>
      <c r="L56" s="3">
        <v>0</v>
      </c>
      <c r="N56" s="10">
        <f t="shared" si="7"/>
        <v>2018</v>
      </c>
      <c r="O56" s="3">
        <v>943014.33618494938</v>
      </c>
      <c r="P56" s="3">
        <v>1279003.092484215</v>
      </c>
      <c r="Q56" s="3">
        <v>1322361.8345467036</v>
      </c>
      <c r="R56" s="3">
        <v>1333140.3059637931</v>
      </c>
      <c r="S56" s="3">
        <v>1332129.9433493717</v>
      </c>
      <c r="T56" s="3">
        <v>1325114.9696869759</v>
      </c>
      <c r="U56" s="3">
        <v>1305650.2815602997</v>
      </c>
      <c r="V56" s="3">
        <v>1301265.0292563417</v>
      </c>
      <c r="W56" s="3">
        <v>0</v>
      </c>
      <c r="X56" s="3">
        <v>0</v>
      </c>
      <c r="Z56" s="3">
        <v>41204.047105361169</v>
      </c>
      <c r="AA56" s="3">
        <v>40156.071368848599</v>
      </c>
      <c r="AB56" s="3">
        <v>1341421.1006251902</v>
      </c>
      <c r="AC56" s="3">
        <v>2041711.3305728191</v>
      </c>
      <c r="AE56" s="4"/>
    </row>
    <row r="57" spans="2:31" x14ac:dyDescent="0.2">
      <c r="B57" s="10">
        <f t="shared" si="6"/>
        <v>2019</v>
      </c>
      <c r="C57" s="3">
        <v>715676.92242103338</v>
      </c>
      <c r="D57" s="3">
        <v>1260887.5219689787</v>
      </c>
      <c r="E57" s="3">
        <v>1426124.3902671169</v>
      </c>
      <c r="F57" s="3">
        <v>1476669.6498167082</v>
      </c>
      <c r="G57" s="3">
        <v>1528098.3816454683</v>
      </c>
      <c r="H57" s="3">
        <v>1556848.3389510734</v>
      </c>
      <c r="I57" s="3">
        <v>1561195.2232278516</v>
      </c>
      <c r="J57" s="3">
        <v>0</v>
      </c>
      <c r="K57" s="3">
        <v>0</v>
      </c>
      <c r="L57" s="3">
        <v>0</v>
      </c>
      <c r="N57" s="10">
        <f t="shared" si="7"/>
        <v>2019</v>
      </c>
      <c r="O57" s="3">
        <v>1201934.6211392519</v>
      </c>
      <c r="P57" s="3">
        <v>1557068.5476654817</v>
      </c>
      <c r="Q57" s="3">
        <v>1612394.9346024392</v>
      </c>
      <c r="R57" s="3">
        <v>1615590.109668188</v>
      </c>
      <c r="S57" s="3">
        <v>1608721.6616774751</v>
      </c>
      <c r="T57" s="3">
        <v>1605576.8040123847</v>
      </c>
      <c r="U57" s="3">
        <v>1600229.7753942285</v>
      </c>
      <c r="V57" s="3">
        <v>0</v>
      </c>
      <c r="W57" s="3">
        <v>0</v>
      </c>
      <c r="X57" s="3">
        <v>0</v>
      </c>
      <c r="Z57" s="3">
        <v>39034.552166376729</v>
      </c>
      <c r="AA57" s="3">
        <v>48527.900169279645</v>
      </c>
      <c r="AB57" s="3">
        <v>1648757.6755635079</v>
      </c>
      <c r="AC57" s="3">
        <v>2150285.6859163465</v>
      </c>
      <c r="AE57" s="4"/>
    </row>
    <row r="58" spans="2:31" x14ac:dyDescent="0.2">
      <c r="B58" s="10">
        <f t="shared" si="6"/>
        <v>2020</v>
      </c>
      <c r="C58" s="3">
        <v>626352.48566745711</v>
      </c>
      <c r="D58" s="3">
        <v>1165079.7866412145</v>
      </c>
      <c r="E58" s="3">
        <v>1319101.4832346987</v>
      </c>
      <c r="F58" s="3">
        <v>1384600.501242138</v>
      </c>
      <c r="G58" s="3">
        <v>1407543.9577281603</v>
      </c>
      <c r="H58" s="3">
        <v>1429952.5099493745</v>
      </c>
      <c r="I58" s="3">
        <v>0</v>
      </c>
      <c r="J58" s="3">
        <v>0</v>
      </c>
      <c r="K58" s="3">
        <v>0</v>
      </c>
      <c r="L58" s="3">
        <v>0</v>
      </c>
      <c r="N58" s="10">
        <f t="shared" si="7"/>
        <v>2020</v>
      </c>
      <c r="O58" s="3">
        <v>939039.21131351509</v>
      </c>
      <c r="P58" s="3">
        <v>1400429.9924928404</v>
      </c>
      <c r="Q58" s="3">
        <v>1446297.3448108169</v>
      </c>
      <c r="R58" s="3">
        <v>1469563.0636504942</v>
      </c>
      <c r="S58" s="3">
        <v>1473249.3240859972</v>
      </c>
      <c r="T58" s="3">
        <v>1483867.5544247704</v>
      </c>
      <c r="U58" s="3">
        <v>0</v>
      </c>
      <c r="V58" s="3">
        <v>0</v>
      </c>
      <c r="W58" s="3">
        <v>0</v>
      </c>
      <c r="X58" s="3">
        <v>0</v>
      </c>
      <c r="Z58" s="3">
        <v>53915.044475396098</v>
      </c>
      <c r="AA58" s="3">
        <v>57118.24542978144</v>
      </c>
      <c r="AB58" s="3">
        <v>1540985.7998545519</v>
      </c>
      <c r="AC58" s="3">
        <v>2260576.273543939</v>
      </c>
      <c r="AE58" s="4"/>
    </row>
    <row r="59" spans="2:31" x14ac:dyDescent="0.2">
      <c r="B59" s="10">
        <f t="shared" si="6"/>
        <v>2021</v>
      </c>
      <c r="C59" s="3">
        <v>719158.6723758321</v>
      </c>
      <c r="D59" s="3">
        <v>1293665.7061043123</v>
      </c>
      <c r="E59" s="3">
        <v>1456645.7010381995</v>
      </c>
      <c r="F59" s="3">
        <v>1505973.258770884</v>
      </c>
      <c r="G59" s="3">
        <v>1540917.3245514289</v>
      </c>
      <c r="H59" s="3">
        <v>0</v>
      </c>
      <c r="I59" s="3">
        <v>0</v>
      </c>
      <c r="J59" s="3">
        <v>0</v>
      </c>
      <c r="K59" s="3">
        <v>0</v>
      </c>
      <c r="L59" s="3">
        <v>0</v>
      </c>
      <c r="N59" s="10">
        <f t="shared" si="7"/>
        <v>2021</v>
      </c>
      <c r="O59" s="3">
        <v>1041237.4043553661</v>
      </c>
      <c r="P59" s="3">
        <v>1535595.6014950918</v>
      </c>
      <c r="Q59" s="3">
        <v>1592585.7704827669</v>
      </c>
      <c r="R59" s="3">
        <v>1597619.0935867708</v>
      </c>
      <c r="S59" s="3">
        <v>1614428.9853529383</v>
      </c>
      <c r="T59" s="3">
        <v>0</v>
      </c>
      <c r="U59" s="3">
        <v>0</v>
      </c>
      <c r="V59" s="3">
        <v>0</v>
      </c>
      <c r="W59" s="3">
        <v>0</v>
      </c>
      <c r="X59" s="3">
        <v>0</v>
      </c>
      <c r="Z59" s="3">
        <v>73511.660801509672</v>
      </c>
      <c r="AA59" s="3">
        <v>56909.400389635448</v>
      </c>
      <c r="AB59" s="3">
        <v>1671338.3857425738</v>
      </c>
      <c r="AC59" s="3">
        <v>2583346.5938057275</v>
      </c>
      <c r="AE59" s="4"/>
    </row>
    <row r="60" spans="2:31" x14ac:dyDescent="0.2">
      <c r="B60" s="10">
        <f t="shared" si="6"/>
        <v>2022</v>
      </c>
      <c r="C60" s="3">
        <v>880216.74343210901</v>
      </c>
      <c r="D60" s="3">
        <v>1520699.792610063</v>
      </c>
      <c r="E60" s="3">
        <v>1686519.7160896212</v>
      </c>
      <c r="F60" s="3">
        <v>1730267.3190563919</v>
      </c>
      <c r="G60" s="3">
        <v>0</v>
      </c>
      <c r="H60" s="3">
        <v>0</v>
      </c>
      <c r="I60" s="3">
        <v>0</v>
      </c>
      <c r="J60" s="3">
        <v>0</v>
      </c>
      <c r="K60" s="3">
        <v>0</v>
      </c>
      <c r="L60" s="3">
        <v>0</v>
      </c>
      <c r="N60" s="10">
        <f t="shared" si="7"/>
        <v>2022</v>
      </c>
      <c r="O60" s="3">
        <v>1281092.9654874965</v>
      </c>
      <c r="P60" s="3">
        <v>1790651.3378535556</v>
      </c>
      <c r="Q60" s="3">
        <v>1844778.9370749444</v>
      </c>
      <c r="R60" s="3">
        <v>1844984.4761038714</v>
      </c>
      <c r="S60" s="3">
        <v>0</v>
      </c>
      <c r="T60" s="3">
        <v>0</v>
      </c>
      <c r="U60" s="3">
        <v>0</v>
      </c>
      <c r="V60" s="3">
        <v>0</v>
      </c>
      <c r="W60" s="3">
        <v>0</v>
      </c>
      <c r="X60" s="3">
        <v>0</v>
      </c>
      <c r="Z60" s="3">
        <v>114717.15704747905</v>
      </c>
      <c r="AA60" s="3">
        <v>72762.769887533039</v>
      </c>
      <c r="AB60" s="3">
        <v>1917747.2459914039</v>
      </c>
      <c r="AC60" s="3">
        <v>2900466.6646335619</v>
      </c>
      <c r="AE60" s="4"/>
    </row>
    <row r="61" spans="2:31" x14ac:dyDescent="0.2">
      <c r="B61" s="10">
        <f t="shared" si="6"/>
        <v>2023</v>
      </c>
      <c r="C61" s="3">
        <v>950549.18211588624</v>
      </c>
      <c r="D61" s="3">
        <v>1694748.0228860134</v>
      </c>
      <c r="E61" s="3">
        <v>1885872.2105733322</v>
      </c>
      <c r="F61" s="3">
        <v>0</v>
      </c>
      <c r="G61" s="3">
        <v>0</v>
      </c>
      <c r="H61" s="3">
        <v>0</v>
      </c>
      <c r="I61" s="3">
        <v>0</v>
      </c>
      <c r="J61" s="3">
        <v>0</v>
      </c>
      <c r="K61" s="3">
        <v>0</v>
      </c>
      <c r="L61" s="3">
        <v>0</v>
      </c>
      <c r="N61" s="10">
        <f t="shared" si="7"/>
        <v>2023</v>
      </c>
      <c r="O61" s="3">
        <v>1374051.5949419467</v>
      </c>
      <c r="P61" s="3">
        <v>1963822.6118312709</v>
      </c>
      <c r="Q61" s="3">
        <v>2034199.7958720282</v>
      </c>
      <c r="R61" s="3">
        <v>0</v>
      </c>
      <c r="S61" s="3">
        <v>0</v>
      </c>
      <c r="T61" s="3">
        <v>0</v>
      </c>
      <c r="U61" s="3">
        <v>0</v>
      </c>
      <c r="V61" s="3">
        <v>0</v>
      </c>
      <c r="W61" s="3">
        <v>0</v>
      </c>
      <c r="X61" s="3">
        <v>0</v>
      </c>
      <c r="Z61" s="3">
        <v>148327.58529869595</v>
      </c>
      <c r="AA61" s="3">
        <v>121817.31337718513</v>
      </c>
      <c r="AB61" s="3">
        <v>2156017.1092492132</v>
      </c>
      <c r="AC61" s="3">
        <v>3280720.9979088898</v>
      </c>
      <c r="AE61" s="4"/>
    </row>
    <row r="62" spans="2:31" x14ac:dyDescent="0.2">
      <c r="B62" s="10">
        <f t="shared" si="6"/>
        <v>2024</v>
      </c>
      <c r="C62" s="3">
        <v>1071242.7588055469</v>
      </c>
      <c r="D62" s="3">
        <v>1825641.7230131817</v>
      </c>
      <c r="E62" s="3">
        <v>0</v>
      </c>
      <c r="F62" s="3">
        <v>0</v>
      </c>
      <c r="G62" s="3">
        <v>0</v>
      </c>
      <c r="H62" s="3">
        <v>0</v>
      </c>
      <c r="I62" s="3">
        <v>0</v>
      </c>
      <c r="J62" s="3">
        <v>0</v>
      </c>
      <c r="K62" s="3">
        <v>0</v>
      </c>
      <c r="L62" s="3">
        <v>0</v>
      </c>
      <c r="N62" s="10">
        <f t="shared" si="7"/>
        <v>2024</v>
      </c>
      <c r="O62" s="3">
        <v>1525166.3733981629</v>
      </c>
      <c r="P62" s="3">
        <v>2102536.8466869351</v>
      </c>
      <c r="Q62" s="3">
        <v>0</v>
      </c>
      <c r="R62" s="3">
        <v>0</v>
      </c>
      <c r="S62" s="3">
        <v>0</v>
      </c>
      <c r="T62" s="3">
        <v>0</v>
      </c>
      <c r="U62" s="3">
        <v>0</v>
      </c>
      <c r="V62" s="3">
        <v>0</v>
      </c>
      <c r="W62" s="3">
        <v>0</v>
      </c>
      <c r="X62" s="3">
        <v>0</v>
      </c>
      <c r="Z62" s="3">
        <v>276895.12367375282</v>
      </c>
      <c r="AA62" s="3">
        <v>183909.90422753082</v>
      </c>
      <c r="AB62" s="3">
        <v>2286446.7509144656</v>
      </c>
      <c r="AC62" s="3">
        <v>3544754.7962412247</v>
      </c>
      <c r="AE62" s="4"/>
    </row>
    <row r="63" spans="2:31" x14ac:dyDescent="0.2">
      <c r="B63" s="10">
        <f t="shared" si="6"/>
        <v>2025</v>
      </c>
      <c r="C63" s="3">
        <v>1209221.3413625702</v>
      </c>
      <c r="D63" s="3">
        <v>0</v>
      </c>
      <c r="E63" s="3">
        <v>0</v>
      </c>
      <c r="F63" s="3">
        <v>0</v>
      </c>
      <c r="G63" s="3">
        <v>0</v>
      </c>
      <c r="H63" s="3">
        <v>0</v>
      </c>
      <c r="I63" s="3">
        <v>0</v>
      </c>
      <c r="J63" s="3">
        <v>0</v>
      </c>
      <c r="K63" s="3">
        <v>0</v>
      </c>
      <c r="L63" s="3">
        <v>0</v>
      </c>
      <c r="N63" s="10">
        <f t="shared" si="7"/>
        <v>2025</v>
      </c>
      <c r="O63" s="3">
        <v>1718462.6870171439</v>
      </c>
      <c r="P63" s="3">
        <v>0</v>
      </c>
      <c r="Q63" s="3">
        <v>0</v>
      </c>
      <c r="R63" s="3">
        <v>0</v>
      </c>
      <c r="S63" s="3">
        <v>0</v>
      </c>
      <c r="T63" s="3">
        <v>0</v>
      </c>
      <c r="U63" s="3">
        <v>0</v>
      </c>
      <c r="V63" s="3">
        <v>0</v>
      </c>
      <c r="W63" s="3">
        <v>0</v>
      </c>
      <c r="X63" s="3">
        <v>0</v>
      </c>
      <c r="Z63" s="3">
        <v>509241.34565457422</v>
      </c>
      <c r="AA63" s="3">
        <v>778765.94576559169</v>
      </c>
      <c r="AB63" s="3">
        <v>2497228.6327827363</v>
      </c>
      <c r="AC63" s="3">
        <v>3859999.8828105135</v>
      </c>
      <c r="AE63" s="4"/>
    </row>
    <row r="64" spans="2:31" x14ac:dyDescent="0.2">
      <c r="B64" s="5"/>
      <c r="C64" s="6"/>
      <c r="D64" s="6"/>
      <c r="E64" s="6"/>
      <c r="F64" s="6"/>
      <c r="G64" s="6"/>
      <c r="H64" s="6"/>
      <c r="I64" s="6"/>
      <c r="J64" s="6"/>
      <c r="K64" s="6"/>
      <c r="L64" s="6"/>
      <c r="M64" s="7"/>
      <c r="N64" s="5"/>
      <c r="O64" s="6"/>
      <c r="P64" s="6"/>
      <c r="Q64" s="6"/>
      <c r="R64" s="6"/>
      <c r="S64" s="6"/>
      <c r="T64" s="6"/>
      <c r="U64" s="6"/>
      <c r="V64" s="6"/>
      <c r="W64" s="6"/>
      <c r="X64" s="6"/>
      <c r="Y64" s="7"/>
      <c r="Z64" s="6"/>
      <c r="AA64" s="6"/>
      <c r="AB64" s="6"/>
      <c r="AC64" s="6"/>
    </row>
    <row r="65" spans="2:31" ht="12" customHeight="1" x14ac:dyDescent="0.2">
      <c r="B65" s="9" t="s">
        <v>14</v>
      </c>
      <c r="C65" s="9">
        <v>1</v>
      </c>
      <c r="D65" s="9">
        <v>2</v>
      </c>
      <c r="E65" s="9">
        <v>3</v>
      </c>
      <c r="F65" s="9">
        <v>4</v>
      </c>
      <c r="G65" s="9">
        <v>5</v>
      </c>
      <c r="H65" s="9">
        <v>6</v>
      </c>
      <c r="I65" s="9">
        <v>7</v>
      </c>
      <c r="J65" s="9">
        <v>8</v>
      </c>
      <c r="K65" s="9">
        <v>9</v>
      </c>
      <c r="L65" s="9">
        <v>10</v>
      </c>
      <c r="N65" s="9" t="s">
        <v>14</v>
      </c>
      <c r="O65" s="9">
        <v>1</v>
      </c>
      <c r="P65" s="9">
        <v>2</v>
      </c>
      <c r="Q65" s="9">
        <v>3</v>
      </c>
      <c r="R65" s="9">
        <v>4</v>
      </c>
      <c r="S65" s="9">
        <v>5</v>
      </c>
      <c r="T65" s="9">
        <v>6</v>
      </c>
      <c r="U65" s="9">
        <v>7</v>
      </c>
      <c r="V65" s="9">
        <v>8</v>
      </c>
      <c r="W65" s="9">
        <v>9</v>
      </c>
      <c r="X65" s="9">
        <v>10</v>
      </c>
      <c r="Z65" s="49" t="s">
        <v>8</v>
      </c>
      <c r="AA65" s="49" t="s">
        <v>9</v>
      </c>
      <c r="AB65" s="49" t="s">
        <v>10</v>
      </c>
      <c r="AC65" s="49" t="s">
        <v>11</v>
      </c>
    </row>
    <row r="66" spans="2:31" x14ac:dyDescent="0.2">
      <c r="B66" s="2"/>
      <c r="N66" s="2"/>
      <c r="Z66" s="49"/>
      <c r="AA66" s="49"/>
      <c r="AB66" s="49"/>
      <c r="AC66" s="49"/>
    </row>
    <row r="67" spans="2:31" x14ac:dyDescent="0.2">
      <c r="B67" s="10">
        <f t="shared" ref="B67:B76" si="8">$B54</f>
        <v>2016</v>
      </c>
      <c r="C67" s="3">
        <v>19164.797780906814</v>
      </c>
      <c r="D67" s="3">
        <v>43849.477595520228</v>
      </c>
      <c r="E67" s="3">
        <v>72929.049063515238</v>
      </c>
      <c r="F67" s="3">
        <v>109095.26035087823</v>
      </c>
      <c r="G67" s="3">
        <v>156609.85978026188</v>
      </c>
      <c r="H67" s="3">
        <v>187872.16254846004</v>
      </c>
      <c r="I67" s="3">
        <v>210657.61031583318</v>
      </c>
      <c r="J67" s="3">
        <v>218307.37618858219</v>
      </c>
      <c r="K67" s="3">
        <v>223262.12791299596</v>
      </c>
      <c r="L67" s="3">
        <v>223862.06708164047</v>
      </c>
      <c r="N67" s="10">
        <f t="shared" ref="N67:N76" si="9">$B67</f>
        <v>2016</v>
      </c>
      <c r="O67" s="3">
        <v>112551.97794936912</v>
      </c>
      <c r="P67" s="3">
        <v>201242.7420046597</v>
      </c>
      <c r="Q67" s="3">
        <v>217562.68823959044</v>
      </c>
      <c r="R67" s="3">
        <v>248622.04120748173</v>
      </c>
      <c r="S67" s="3">
        <v>263300.75556783209</v>
      </c>
      <c r="T67" s="3">
        <v>255676.88020959997</v>
      </c>
      <c r="U67" s="3">
        <v>259299.01460620406</v>
      </c>
      <c r="V67" s="3">
        <v>258190.10531948149</v>
      </c>
      <c r="W67" s="3">
        <v>270248.75820064644</v>
      </c>
      <c r="X67" s="3">
        <v>276976.9322618444</v>
      </c>
      <c r="Z67" s="3">
        <v>53114.865180203931</v>
      </c>
      <c r="AA67" s="3">
        <v>-4873.9849475293504</v>
      </c>
      <c r="AB67" s="3">
        <v>272102.94731431507</v>
      </c>
      <c r="AC67" s="3">
        <v>367087.02359656466</v>
      </c>
      <c r="AE67" s="4"/>
    </row>
    <row r="68" spans="2:31" x14ac:dyDescent="0.2">
      <c r="B68" s="10">
        <f t="shared" si="8"/>
        <v>2017</v>
      </c>
      <c r="C68" s="3">
        <v>15898.45326768443</v>
      </c>
      <c r="D68" s="3">
        <v>43369.128064948236</v>
      </c>
      <c r="E68" s="3">
        <v>82149.34227721284</v>
      </c>
      <c r="F68" s="3">
        <v>123573.01734763605</v>
      </c>
      <c r="G68" s="3">
        <v>171000.10124823963</v>
      </c>
      <c r="H68" s="3">
        <v>204082.8918308182</v>
      </c>
      <c r="I68" s="3">
        <v>218618.84315573573</v>
      </c>
      <c r="J68" s="3">
        <v>223843.47797403368</v>
      </c>
      <c r="K68" s="3">
        <v>225172.84082803768</v>
      </c>
      <c r="L68" s="3">
        <v>0</v>
      </c>
      <c r="N68" s="10">
        <f t="shared" si="9"/>
        <v>2017</v>
      </c>
      <c r="O68" s="3">
        <v>131348.7075840208</v>
      </c>
      <c r="P68" s="3">
        <v>175618.29758644383</v>
      </c>
      <c r="Q68" s="3">
        <v>203682.94274869846</v>
      </c>
      <c r="R68" s="3">
        <v>239157.945556825</v>
      </c>
      <c r="S68" s="3">
        <v>244262.90528028362</v>
      </c>
      <c r="T68" s="3">
        <v>242658.11702344156</v>
      </c>
      <c r="U68" s="3">
        <v>239449.17414838131</v>
      </c>
      <c r="V68" s="3">
        <v>240823.73313395531</v>
      </c>
      <c r="W68" s="3">
        <v>237243.37056064123</v>
      </c>
      <c r="X68" s="3">
        <v>0</v>
      </c>
      <c r="Z68" s="3">
        <v>12070.529732603532</v>
      </c>
      <c r="AA68" s="3">
        <v>4703.1689321050053</v>
      </c>
      <c r="AB68" s="3">
        <v>241946.53949274623</v>
      </c>
      <c r="AC68" s="3">
        <v>356284.65830514336</v>
      </c>
      <c r="AE68" s="4"/>
    </row>
    <row r="69" spans="2:31" x14ac:dyDescent="0.2">
      <c r="B69" s="10">
        <f t="shared" si="8"/>
        <v>2018</v>
      </c>
      <c r="C69" s="3">
        <v>18962.842875483904</v>
      </c>
      <c r="D69" s="3">
        <v>45801.373922116065</v>
      </c>
      <c r="E69" s="3">
        <v>69244.338324732336</v>
      </c>
      <c r="F69" s="3">
        <v>101785.16352109259</v>
      </c>
      <c r="G69" s="3">
        <v>140590.01407048473</v>
      </c>
      <c r="H69" s="3">
        <v>171899.45344006919</v>
      </c>
      <c r="I69" s="3">
        <v>183584.84021326038</v>
      </c>
      <c r="J69" s="3">
        <v>192326.59455279337</v>
      </c>
      <c r="K69" s="3">
        <v>0</v>
      </c>
      <c r="L69" s="3">
        <v>0</v>
      </c>
      <c r="N69" s="10">
        <f t="shared" si="9"/>
        <v>2018</v>
      </c>
      <c r="O69" s="3">
        <v>113624.41066849869</v>
      </c>
      <c r="P69" s="3">
        <v>148178.74393062209</v>
      </c>
      <c r="Q69" s="3">
        <v>165363.59500248416</v>
      </c>
      <c r="R69" s="3">
        <v>195519.15467703584</v>
      </c>
      <c r="S69" s="3">
        <v>203060.74285932907</v>
      </c>
      <c r="T69" s="3">
        <v>204286.97544353787</v>
      </c>
      <c r="U69" s="3">
        <v>205518.76951362312</v>
      </c>
      <c r="V69" s="3">
        <v>206309.31390422743</v>
      </c>
      <c r="W69" s="3">
        <v>0</v>
      </c>
      <c r="X69" s="3">
        <v>0</v>
      </c>
      <c r="Z69" s="3">
        <v>13982.719351434056</v>
      </c>
      <c r="AA69" s="3">
        <v>2198.6238539045953</v>
      </c>
      <c r="AB69" s="3">
        <v>208507.937758132</v>
      </c>
      <c r="AC69" s="3">
        <v>349132.28841074847</v>
      </c>
      <c r="AE69" s="4"/>
    </row>
    <row r="70" spans="2:31" x14ac:dyDescent="0.2">
      <c r="B70" s="10">
        <f t="shared" si="8"/>
        <v>2019</v>
      </c>
      <c r="C70" s="3">
        <v>21249.197497417201</v>
      </c>
      <c r="D70" s="3">
        <v>41016.598516122474</v>
      </c>
      <c r="E70" s="3">
        <v>60976.297020233746</v>
      </c>
      <c r="F70" s="3">
        <v>96984.839489291044</v>
      </c>
      <c r="G70" s="3">
        <v>140065.86098192603</v>
      </c>
      <c r="H70" s="3">
        <v>166559.78871357135</v>
      </c>
      <c r="I70" s="3">
        <v>179720.30762211734</v>
      </c>
      <c r="J70" s="3">
        <v>0</v>
      </c>
      <c r="K70" s="3">
        <v>0</v>
      </c>
      <c r="L70" s="3">
        <v>0</v>
      </c>
      <c r="N70" s="10">
        <f t="shared" si="9"/>
        <v>2019</v>
      </c>
      <c r="O70" s="3">
        <v>95349.530526325005</v>
      </c>
      <c r="P70" s="3">
        <v>142563.38605790798</v>
      </c>
      <c r="Q70" s="3">
        <v>160016.25235475591</v>
      </c>
      <c r="R70" s="3">
        <v>186534.95049384685</v>
      </c>
      <c r="S70" s="3">
        <v>194640.72235127431</v>
      </c>
      <c r="T70" s="3">
        <v>199595.72096008266</v>
      </c>
      <c r="U70" s="3">
        <v>200324.15090239132</v>
      </c>
      <c r="V70" s="3">
        <v>0</v>
      </c>
      <c r="W70" s="3">
        <v>0</v>
      </c>
      <c r="X70" s="3">
        <v>0</v>
      </c>
      <c r="Z70" s="3">
        <v>20603.843280273988</v>
      </c>
      <c r="AA70" s="3">
        <v>4507.3202577366801</v>
      </c>
      <c r="AB70" s="3">
        <v>204831.47116012799</v>
      </c>
      <c r="AC70" s="3">
        <v>341257.38570907549</v>
      </c>
      <c r="AE70" s="4"/>
    </row>
    <row r="71" spans="2:31" x14ac:dyDescent="0.2">
      <c r="B71" s="10">
        <f t="shared" si="8"/>
        <v>2020</v>
      </c>
      <c r="C71" s="3">
        <v>16675.825623022989</v>
      </c>
      <c r="D71" s="3">
        <v>35750.751854158741</v>
      </c>
      <c r="E71" s="3">
        <v>57300.784818874134</v>
      </c>
      <c r="F71" s="3">
        <v>78377.140641202641</v>
      </c>
      <c r="G71" s="3">
        <v>102004.09907669242</v>
      </c>
      <c r="H71" s="3">
        <v>123355.91946526292</v>
      </c>
      <c r="I71" s="3">
        <v>0</v>
      </c>
      <c r="J71" s="3">
        <v>0</v>
      </c>
      <c r="K71" s="3">
        <v>0</v>
      </c>
      <c r="L71" s="3">
        <v>0</v>
      </c>
      <c r="N71" s="10">
        <f t="shared" si="9"/>
        <v>2020</v>
      </c>
      <c r="O71" s="3">
        <v>71096.900319932916</v>
      </c>
      <c r="P71" s="3">
        <v>109630.85265371228</v>
      </c>
      <c r="Q71" s="3">
        <v>123960.89256097998</v>
      </c>
      <c r="R71" s="3">
        <v>149597.20663321749</v>
      </c>
      <c r="S71" s="3">
        <v>162294.36581471714</v>
      </c>
      <c r="T71" s="3">
        <v>157541.7352852319</v>
      </c>
      <c r="U71" s="3">
        <v>0</v>
      </c>
      <c r="V71" s="3">
        <v>0</v>
      </c>
      <c r="W71" s="3">
        <v>0</v>
      </c>
      <c r="X71" s="3">
        <v>0</v>
      </c>
      <c r="Z71" s="3">
        <v>34185.815819968993</v>
      </c>
      <c r="AA71" s="3">
        <v>6995.5155961759228</v>
      </c>
      <c r="AB71" s="3">
        <v>164537.25088140782</v>
      </c>
      <c r="AC71" s="3">
        <v>348776.93447650759</v>
      </c>
      <c r="AE71" s="4"/>
    </row>
    <row r="72" spans="2:31" x14ac:dyDescent="0.2">
      <c r="B72" s="10">
        <f t="shared" si="8"/>
        <v>2021</v>
      </c>
      <c r="C72" s="3">
        <v>21087.234428129814</v>
      </c>
      <c r="D72" s="3">
        <v>47137.347526677011</v>
      </c>
      <c r="E72" s="3">
        <v>71035.488297216012</v>
      </c>
      <c r="F72" s="3">
        <v>108030.28865205401</v>
      </c>
      <c r="G72" s="3">
        <v>147248.0514358675</v>
      </c>
      <c r="H72" s="3">
        <v>0</v>
      </c>
      <c r="I72" s="3">
        <v>0</v>
      </c>
      <c r="J72" s="3">
        <v>0</v>
      </c>
      <c r="K72" s="3">
        <v>0</v>
      </c>
      <c r="L72" s="3">
        <v>0</v>
      </c>
      <c r="N72" s="10">
        <f t="shared" si="9"/>
        <v>2021</v>
      </c>
      <c r="O72" s="3">
        <v>93647.192535165392</v>
      </c>
      <c r="P72" s="3">
        <v>138528.19803721251</v>
      </c>
      <c r="Q72" s="3">
        <v>168375.15038104882</v>
      </c>
      <c r="R72" s="3">
        <v>199161.38993009139</v>
      </c>
      <c r="S72" s="3">
        <v>207125.15598118352</v>
      </c>
      <c r="T72" s="3">
        <v>0</v>
      </c>
      <c r="U72" s="3">
        <v>0</v>
      </c>
      <c r="V72" s="3">
        <v>0</v>
      </c>
      <c r="W72" s="3">
        <v>0</v>
      </c>
      <c r="X72" s="3">
        <v>0</v>
      </c>
      <c r="Z72" s="3">
        <v>59877.104545315997</v>
      </c>
      <c r="AA72" s="3">
        <v>9004.5277636898099</v>
      </c>
      <c r="AB72" s="3">
        <v>216129.6837448733</v>
      </c>
      <c r="AC72" s="3">
        <v>378859.8277684449</v>
      </c>
      <c r="AE72" s="4"/>
    </row>
    <row r="73" spans="2:31" x14ac:dyDescent="0.2">
      <c r="B73" s="10">
        <f t="shared" si="8"/>
        <v>2022</v>
      </c>
      <c r="C73" s="3">
        <v>21187.871469871316</v>
      </c>
      <c r="D73" s="3">
        <v>47809.013036559314</v>
      </c>
      <c r="E73" s="3">
        <v>88880.736682240822</v>
      </c>
      <c r="F73" s="3">
        <v>154503.93132553878</v>
      </c>
      <c r="G73" s="3">
        <v>0</v>
      </c>
      <c r="H73" s="3">
        <v>0</v>
      </c>
      <c r="I73" s="3">
        <v>0</v>
      </c>
      <c r="J73" s="3">
        <v>0</v>
      </c>
      <c r="K73" s="3">
        <v>0</v>
      </c>
      <c r="L73" s="3">
        <v>0</v>
      </c>
      <c r="N73" s="10">
        <f t="shared" si="9"/>
        <v>2022</v>
      </c>
      <c r="O73" s="3">
        <v>127686.99149075219</v>
      </c>
      <c r="P73" s="3">
        <v>195762.16817354306</v>
      </c>
      <c r="Q73" s="3">
        <v>217072.53514203188</v>
      </c>
      <c r="R73" s="3">
        <v>264201.52401463623</v>
      </c>
      <c r="S73" s="3">
        <v>0</v>
      </c>
      <c r="T73" s="3">
        <v>0</v>
      </c>
      <c r="U73" s="3">
        <v>0</v>
      </c>
      <c r="V73" s="3">
        <v>0</v>
      </c>
      <c r="W73" s="3">
        <v>0</v>
      </c>
      <c r="X73" s="3">
        <v>0</v>
      </c>
      <c r="Z73" s="3">
        <v>109697.59268909744</v>
      </c>
      <c r="AA73" s="3">
        <v>21979.057388422814</v>
      </c>
      <c r="AB73" s="3">
        <v>286180.58140305907</v>
      </c>
      <c r="AC73" s="3">
        <v>411973.68609855138</v>
      </c>
      <c r="AE73" s="4"/>
    </row>
    <row r="74" spans="2:31" x14ac:dyDescent="0.2">
      <c r="B74" s="10">
        <f t="shared" si="8"/>
        <v>2023</v>
      </c>
      <c r="C74" s="3">
        <v>25409.153854534998</v>
      </c>
      <c r="D74" s="3">
        <v>51567.528556358782</v>
      </c>
      <c r="E74" s="3">
        <v>89385.469854755269</v>
      </c>
      <c r="F74" s="3">
        <v>0</v>
      </c>
      <c r="G74" s="3">
        <v>0</v>
      </c>
      <c r="H74" s="3">
        <v>0</v>
      </c>
      <c r="I74" s="3">
        <v>0</v>
      </c>
      <c r="J74" s="3">
        <v>0</v>
      </c>
      <c r="K74" s="3">
        <v>0</v>
      </c>
      <c r="L74" s="3">
        <v>0</v>
      </c>
      <c r="N74" s="10">
        <f t="shared" si="9"/>
        <v>2023</v>
      </c>
      <c r="O74" s="3">
        <v>112367.66826355054</v>
      </c>
      <c r="P74" s="3">
        <v>165342.04921569745</v>
      </c>
      <c r="Q74" s="3">
        <v>189127.54190385275</v>
      </c>
      <c r="R74" s="3">
        <v>0</v>
      </c>
      <c r="S74" s="3">
        <v>0</v>
      </c>
      <c r="T74" s="3">
        <v>0</v>
      </c>
      <c r="U74" s="3">
        <v>0</v>
      </c>
      <c r="V74" s="3">
        <v>0</v>
      </c>
      <c r="W74" s="3">
        <v>0</v>
      </c>
      <c r="X74" s="3">
        <v>0</v>
      </c>
      <c r="Z74" s="3">
        <v>99742.072049097493</v>
      </c>
      <c r="AA74" s="3">
        <v>83056.225651454544</v>
      </c>
      <c r="AB74" s="3">
        <v>272183.76755530731</v>
      </c>
      <c r="AC74" s="3">
        <v>445333.09060761699</v>
      </c>
      <c r="AE74" s="4"/>
    </row>
    <row r="75" spans="2:31" x14ac:dyDescent="0.2">
      <c r="B75" s="10">
        <f t="shared" si="8"/>
        <v>2024</v>
      </c>
      <c r="C75" s="3">
        <v>22476.758080254003</v>
      </c>
      <c r="D75" s="3">
        <v>49187.354111767505</v>
      </c>
      <c r="E75" s="3">
        <v>0</v>
      </c>
      <c r="F75" s="3">
        <v>0</v>
      </c>
      <c r="G75" s="3">
        <v>0</v>
      </c>
      <c r="H75" s="3">
        <v>0</v>
      </c>
      <c r="I75" s="3">
        <v>0</v>
      </c>
      <c r="J75" s="3">
        <v>0</v>
      </c>
      <c r="K75" s="3">
        <v>0</v>
      </c>
      <c r="L75" s="3">
        <v>0</v>
      </c>
      <c r="N75" s="10">
        <f t="shared" si="9"/>
        <v>2024</v>
      </c>
      <c r="O75" s="3">
        <v>86849.616882071452</v>
      </c>
      <c r="P75" s="3">
        <v>141232.3966669885</v>
      </c>
      <c r="Q75" s="3">
        <v>0</v>
      </c>
      <c r="R75" s="3">
        <v>0</v>
      </c>
      <c r="S75" s="3">
        <v>0</v>
      </c>
      <c r="T75" s="3">
        <v>0</v>
      </c>
      <c r="U75" s="3">
        <v>0</v>
      </c>
      <c r="V75" s="3">
        <v>0</v>
      </c>
      <c r="W75" s="3">
        <v>0</v>
      </c>
      <c r="X75" s="3">
        <v>0</v>
      </c>
      <c r="Z75" s="3">
        <v>92045.042555220993</v>
      </c>
      <c r="AA75" s="3">
        <v>143685.10334504585</v>
      </c>
      <c r="AB75" s="3">
        <v>284917.50001203432</v>
      </c>
      <c r="AC75" s="3">
        <v>451185.93649093877</v>
      </c>
      <c r="AE75" s="4"/>
    </row>
    <row r="76" spans="2:31" x14ac:dyDescent="0.2">
      <c r="B76" s="10">
        <f t="shared" si="8"/>
        <v>2025</v>
      </c>
      <c r="C76" s="3">
        <v>26158.604264108999</v>
      </c>
      <c r="D76" s="3">
        <v>0</v>
      </c>
      <c r="E76" s="3">
        <v>0</v>
      </c>
      <c r="F76" s="3">
        <v>0</v>
      </c>
      <c r="G76" s="3">
        <v>0</v>
      </c>
      <c r="H76" s="3">
        <v>0</v>
      </c>
      <c r="I76" s="3">
        <v>0</v>
      </c>
      <c r="J76" s="3">
        <v>0</v>
      </c>
      <c r="K76" s="3">
        <v>0</v>
      </c>
      <c r="L76" s="3">
        <v>0</v>
      </c>
      <c r="N76" s="10">
        <f t="shared" si="9"/>
        <v>2025</v>
      </c>
      <c r="O76" s="3">
        <v>92664.935138008485</v>
      </c>
      <c r="P76" s="3">
        <v>0</v>
      </c>
      <c r="Q76" s="3">
        <v>0</v>
      </c>
      <c r="R76" s="3">
        <v>0</v>
      </c>
      <c r="S76" s="3">
        <v>0</v>
      </c>
      <c r="T76" s="3">
        <v>0</v>
      </c>
      <c r="U76" s="3">
        <v>0</v>
      </c>
      <c r="V76" s="3">
        <v>0</v>
      </c>
      <c r="W76" s="3">
        <v>0</v>
      </c>
      <c r="X76" s="3">
        <v>0</v>
      </c>
      <c r="Z76" s="3">
        <v>66506.330873899482</v>
      </c>
      <c r="AA76" s="3">
        <v>193732.20701412554</v>
      </c>
      <c r="AB76" s="3">
        <v>286397.14215213398</v>
      </c>
      <c r="AC76" s="3">
        <v>437499.91509388748</v>
      </c>
      <c r="AE76" s="4"/>
    </row>
    <row r="77" spans="2:31" x14ac:dyDescent="0.2">
      <c r="B77" s="5"/>
      <c r="C77" s="6"/>
      <c r="D77" s="6"/>
      <c r="E77" s="6"/>
      <c r="F77" s="6"/>
      <c r="G77" s="6"/>
      <c r="H77" s="6"/>
      <c r="I77" s="6"/>
      <c r="J77" s="6"/>
      <c r="K77" s="6"/>
      <c r="L77" s="6"/>
      <c r="M77" s="7"/>
      <c r="N77" s="5"/>
      <c r="O77" s="6"/>
      <c r="P77" s="6"/>
      <c r="Q77" s="6"/>
      <c r="R77" s="6"/>
      <c r="S77" s="6"/>
      <c r="T77" s="6"/>
      <c r="U77" s="6"/>
      <c r="V77" s="6"/>
      <c r="W77" s="6"/>
      <c r="X77" s="6"/>
      <c r="Y77" s="7"/>
      <c r="Z77" s="6"/>
      <c r="AA77" s="6"/>
      <c r="AB77" s="6"/>
      <c r="AC77" s="6"/>
    </row>
  </sheetData>
  <mergeCells count="20">
    <mergeCell ref="Z13:Z14"/>
    <mergeCell ref="AA13:AA14"/>
    <mergeCell ref="AB13:AB14"/>
    <mergeCell ref="AC13:AC14"/>
    <mergeCell ref="Z26:Z27"/>
    <mergeCell ref="AA26:AA27"/>
    <mergeCell ref="AB26:AB27"/>
    <mergeCell ref="AC26:AC27"/>
    <mergeCell ref="Z65:Z66"/>
    <mergeCell ref="AA65:AA66"/>
    <mergeCell ref="AB65:AB66"/>
    <mergeCell ref="AC65:AC66"/>
    <mergeCell ref="Z39:Z40"/>
    <mergeCell ref="AA39:AA40"/>
    <mergeCell ref="AB39:AB40"/>
    <mergeCell ref="AC39:AC40"/>
    <mergeCell ref="Z52:Z53"/>
    <mergeCell ref="AA52:AA53"/>
    <mergeCell ref="AB52:AB53"/>
    <mergeCell ref="AC52:AC53"/>
  </mergeCells>
  <hyperlinks>
    <hyperlink ref="J4" r:id="rId1" display="https://www.zurich.com/en/investor-relations/results-and-reports" xr:uid="{2CB14F53-1719-48FA-B789-A171FC650865}"/>
  </hyperlinks>
  <pageMargins left="0.7" right="0.7" top="0.75" bottom="0.75" header="0.3" footer="0.3"/>
  <pageSetup paperSize="9" scale="51"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F912A-506F-4B2F-8EBD-4A729F1300AB}">
  <sheetPr>
    <tabColor theme="4"/>
    <pageSetUpPr fitToPage="1"/>
  </sheetPr>
  <dimension ref="B2:AE84"/>
  <sheetViews>
    <sheetView showGridLines="0" zoomScaleNormal="100" zoomScaleSheetLayoutView="85" workbookViewId="0">
      <selection activeCell="B7" sqref="B7"/>
    </sheetView>
  </sheetViews>
  <sheetFormatPr defaultColWidth="9.140625" defaultRowHeight="11.25" x14ac:dyDescent="0.2"/>
  <cols>
    <col min="1" max="1" width="2.7109375" style="1" customWidth="1"/>
    <col min="2" max="2" width="17.28515625" style="1" customWidth="1"/>
    <col min="3" max="12" width="9.28515625" style="1" customWidth="1"/>
    <col min="13" max="13" width="2.7109375" style="1" customWidth="1"/>
    <col min="14" max="14" width="17.28515625" style="1" customWidth="1"/>
    <col min="15" max="24" width="9.28515625" style="1" customWidth="1"/>
    <col min="25" max="25" width="2.7109375" style="1" customWidth="1"/>
    <col min="26" max="29" width="9.28515625" style="1" customWidth="1"/>
    <col min="30" max="16384" width="9.140625" style="1"/>
  </cols>
  <sheetData>
    <row r="2" spans="2:31" ht="12" customHeight="1" x14ac:dyDescent="0.2">
      <c r="B2" s="12" t="s">
        <v>15</v>
      </c>
      <c r="H2" s="11"/>
      <c r="I2" s="11"/>
      <c r="J2" s="11"/>
      <c r="K2" s="11"/>
      <c r="L2" s="11"/>
      <c r="M2" s="11"/>
      <c r="N2" s="11"/>
      <c r="O2" s="11"/>
      <c r="P2" s="11"/>
      <c r="Q2" s="11"/>
      <c r="R2" s="11"/>
      <c r="S2" s="11"/>
      <c r="T2" s="11"/>
      <c r="U2" s="11"/>
      <c r="V2" s="11"/>
      <c r="W2" s="11"/>
    </row>
    <row r="3" spans="2:31" ht="12" customHeight="1" x14ac:dyDescent="0.2">
      <c r="B3" s="11" t="s">
        <v>19</v>
      </c>
      <c r="H3" s="11"/>
      <c r="I3" s="11"/>
      <c r="J3" s="11"/>
      <c r="K3" s="11"/>
      <c r="L3" s="11"/>
      <c r="M3" s="11"/>
      <c r="N3" s="11"/>
      <c r="O3" s="11"/>
      <c r="P3" s="11"/>
      <c r="Q3" s="11"/>
      <c r="R3" s="11"/>
      <c r="S3" s="11"/>
      <c r="T3" s="11"/>
      <c r="U3" s="11"/>
      <c r="V3" s="11"/>
      <c r="W3" s="11"/>
    </row>
    <row r="4" spans="2:31" ht="10.5" customHeight="1" x14ac:dyDescent="0.2">
      <c r="H4" s="11"/>
      <c r="I4" s="11"/>
      <c r="J4" s="11"/>
      <c r="K4" s="11"/>
      <c r="L4" s="11"/>
      <c r="M4" s="11"/>
      <c r="N4" s="11"/>
      <c r="O4" s="11"/>
      <c r="P4" s="11"/>
      <c r="Q4" s="11"/>
      <c r="R4" s="11"/>
      <c r="S4" s="11"/>
      <c r="T4" s="11"/>
      <c r="U4" s="11"/>
      <c r="V4" s="11"/>
      <c r="W4" s="11"/>
    </row>
    <row r="5" spans="2:31" ht="10.5" customHeight="1" x14ac:dyDescent="0.2">
      <c r="B5" s="1" t="s">
        <v>1</v>
      </c>
      <c r="H5" s="11"/>
      <c r="I5" s="11"/>
      <c r="J5" s="11"/>
      <c r="K5" s="11"/>
      <c r="L5" s="11"/>
      <c r="M5" s="11"/>
      <c r="N5" s="11"/>
      <c r="O5" s="11"/>
      <c r="P5" s="11"/>
      <c r="Q5" s="11"/>
      <c r="R5" s="11"/>
      <c r="S5" s="11"/>
      <c r="T5" s="11"/>
      <c r="U5" s="11"/>
      <c r="V5" s="11"/>
      <c r="W5" s="11"/>
    </row>
    <row r="6" spans="2:31" ht="10.5" customHeight="1" x14ac:dyDescent="0.2">
      <c r="B6" s="1" t="s">
        <v>35</v>
      </c>
      <c r="H6" s="11"/>
      <c r="I6" s="11"/>
      <c r="J6" s="11"/>
      <c r="K6" s="11"/>
      <c r="L6" s="11"/>
      <c r="M6" s="11"/>
      <c r="N6" s="11"/>
      <c r="O6" s="11"/>
      <c r="P6" s="11"/>
      <c r="Q6" s="11"/>
      <c r="R6" s="11"/>
      <c r="S6" s="11"/>
      <c r="T6" s="11"/>
      <c r="U6" s="11"/>
      <c r="V6" s="11"/>
      <c r="W6" s="11"/>
    </row>
    <row r="7" spans="2:31" ht="10.5" customHeight="1" x14ac:dyDescent="0.2">
      <c r="B7" s="1" t="s">
        <v>16</v>
      </c>
      <c r="H7" s="11"/>
      <c r="I7" s="11"/>
      <c r="J7" s="11"/>
      <c r="K7" s="11"/>
      <c r="L7" s="11"/>
      <c r="M7" s="11"/>
      <c r="N7" s="11"/>
      <c r="O7" s="11"/>
      <c r="P7" s="11"/>
      <c r="Q7" s="11"/>
    </row>
    <row r="8" spans="2:31" ht="10.5" customHeight="1" x14ac:dyDescent="0.2">
      <c r="B8" s="1" t="s">
        <v>3</v>
      </c>
      <c r="H8" s="11"/>
      <c r="I8" s="11"/>
      <c r="J8" s="11"/>
      <c r="K8" s="11"/>
      <c r="L8" s="11"/>
      <c r="M8" s="11"/>
      <c r="N8" s="11"/>
      <c r="O8" s="11"/>
      <c r="P8" s="11"/>
      <c r="Q8" s="11"/>
    </row>
    <row r="9" spans="2:31" ht="10.5" customHeight="1" x14ac:dyDescent="0.2"/>
    <row r="11" spans="2:31" x14ac:dyDescent="0.2">
      <c r="B11" s="8" t="s">
        <v>4</v>
      </c>
      <c r="N11" s="8" t="s">
        <v>5</v>
      </c>
      <c r="Z11" s="8" t="s">
        <v>6</v>
      </c>
    </row>
    <row r="13" spans="2:31" ht="12" customHeight="1" x14ac:dyDescent="0.2">
      <c r="B13" s="9" t="s">
        <v>7</v>
      </c>
      <c r="C13" s="9">
        <v>1</v>
      </c>
      <c r="D13" s="9">
        <v>2</v>
      </c>
      <c r="E13" s="9">
        <v>3</v>
      </c>
      <c r="F13" s="9">
        <v>4</v>
      </c>
      <c r="G13" s="9">
        <v>5</v>
      </c>
      <c r="H13" s="9">
        <v>6</v>
      </c>
      <c r="I13" s="9">
        <v>7</v>
      </c>
      <c r="J13" s="9">
        <v>8</v>
      </c>
      <c r="K13" s="9">
        <v>9</v>
      </c>
      <c r="L13" s="9">
        <v>10</v>
      </c>
      <c r="N13" s="8" t="s">
        <v>7</v>
      </c>
      <c r="O13" s="8">
        <v>1</v>
      </c>
      <c r="P13" s="8">
        <v>2</v>
      </c>
      <c r="Q13" s="8">
        <v>3</v>
      </c>
      <c r="R13" s="8">
        <v>4</v>
      </c>
      <c r="S13" s="8">
        <v>5</v>
      </c>
      <c r="T13" s="8">
        <v>6</v>
      </c>
      <c r="U13" s="8">
        <v>7</v>
      </c>
      <c r="V13" s="8">
        <v>8</v>
      </c>
      <c r="W13" s="8">
        <v>9</v>
      </c>
      <c r="X13" s="8">
        <v>10</v>
      </c>
      <c r="Z13" s="49" t="s">
        <v>8</v>
      </c>
      <c r="AA13" s="49" t="s">
        <v>9</v>
      </c>
      <c r="AB13" s="49" t="s">
        <v>10</v>
      </c>
      <c r="AC13" s="49" t="s">
        <v>11</v>
      </c>
    </row>
    <row r="14" spans="2:31" x14ac:dyDescent="0.2">
      <c r="B14" s="2"/>
      <c r="N14" s="2"/>
      <c r="Z14" s="49"/>
      <c r="AA14" s="49"/>
      <c r="AB14" s="49"/>
      <c r="AC14" s="49"/>
    </row>
    <row r="15" spans="2:31" x14ac:dyDescent="0.2">
      <c r="B15" s="10" t="s">
        <v>18</v>
      </c>
      <c r="N15" s="10" t="s">
        <v>18</v>
      </c>
      <c r="Z15" s="3">
        <v>7188.018499999971</v>
      </c>
      <c r="AA15" s="3">
        <v>1529.02973</v>
      </c>
      <c r="AB15" s="3">
        <v>452865.59678999969</v>
      </c>
      <c r="AC15" s="13"/>
    </row>
    <row r="16" spans="2:31" x14ac:dyDescent="0.2">
      <c r="B16" s="10">
        <f t="shared" ref="B16:B23" si="0">B17-1</f>
        <v>2016</v>
      </c>
      <c r="C16" s="3">
        <v>124007.75659</v>
      </c>
      <c r="D16" s="3">
        <v>198229.88752000005</v>
      </c>
      <c r="E16" s="3">
        <v>259514.93565000006</v>
      </c>
      <c r="F16" s="3">
        <v>326551.41686999996</v>
      </c>
      <c r="G16" s="3">
        <v>358790.15084999998</v>
      </c>
      <c r="H16" s="3">
        <v>372904.62110999995</v>
      </c>
      <c r="I16" s="3">
        <v>386751.7468299999</v>
      </c>
      <c r="J16" s="3">
        <v>394860.15444999991</v>
      </c>
      <c r="K16" s="3">
        <v>399959.97569999984</v>
      </c>
      <c r="L16" s="3">
        <v>405908.3208899998</v>
      </c>
      <c r="N16" s="10">
        <f>B16</f>
        <v>2016</v>
      </c>
      <c r="O16" s="3">
        <v>200452.37474000006</v>
      </c>
      <c r="P16" s="3">
        <v>270272.94996000011</v>
      </c>
      <c r="Q16" s="3">
        <v>322444.22297000012</v>
      </c>
      <c r="R16" s="3">
        <v>367872.62552999996</v>
      </c>
      <c r="S16" s="3">
        <v>381621.80898999993</v>
      </c>
      <c r="T16" s="3">
        <v>388240.23537999997</v>
      </c>
      <c r="U16" s="3">
        <v>395526.61223999987</v>
      </c>
      <c r="V16" s="3">
        <v>401944.04904999991</v>
      </c>
      <c r="W16" s="3">
        <v>402740.80289999984</v>
      </c>
      <c r="X16" s="3">
        <v>406423.0613499998</v>
      </c>
      <c r="Z16" s="3">
        <v>514.74046000000089</v>
      </c>
      <c r="AA16" s="3">
        <v>384.41589999999985</v>
      </c>
      <c r="AB16" s="3">
        <v>406807.47724999982</v>
      </c>
      <c r="AC16" s="3">
        <v>514670.98970999999</v>
      </c>
      <c r="AE16" s="4"/>
    </row>
    <row r="17" spans="2:31" x14ac:dyDescent="0.2">
      <c r="B17" s="10">
        <f t="shared" si="0"/>
        <v>2017</v>
      </c>
      <c r="C17" s="3">
        <v>190609.49125999995</v>
      </c>
      <c r="D17" s="3">
        <v>235988.42785999994</v>
      </c>
      <c r="E17" s="3">
        <v>284095.73947999987</v>
      </c>
      <c r="F17" s="3">
        <v>335671.25174999982</v>
      </c>
      <c r="G17" s="3">
        <v>372522.03296999971</v>
      </c>
      <c r="H17" s="3">
        <v>398014.89653999987</v>
      </c>
      <c r="I17" s="3">
        <v>409379.46752999991</v>
      </c>
      <c r="J17" s="3">
        <v>416138.32956999983</v>
      </c>
      <c r="K17" s="3">
        <v>417844.38576999988</v>
      </c>
      <c r="L17" s="3">
        <v>0</v>
      </c>
      <c r="N17" s="10">
        <f t="shared" ref="N17:N25" si="1">B17</f>
        <v>2017</v>
      </c>
      <c r="O17" s="3">
        <v>257729.95610999982</v>
      </c>
      <c r="P17" s="3">
        <v>289181.22275999992</v>
      </c>
      <c r="Q17" s="3">
        <v>345521.40628999996</v>
      </c>
      <c r="R17" s="3">
        <v>379143.40278999973</v>
      </c>
      <c r="S17" s="3">
        <v>397716.74678999971</v>
      </c>
      <c r="T17" s="3">
        <v>412215.18638999993</v>
      </c>
      <c r="U17" s="3">
        <v>415804.58646999986</v>
      </c>
      <c r="V17" s="3">
        <v>418481.36506999983</v>
      </c>
      <c r="W17" s="3">
        <v>419318.93097999989</v>
      </c>
      <c r="X17" s="3">
        <v>0</v>
      </c>
      <c r="Z17" s="3">
        <v>1474.5452100000111</v>
      </c>
      <c r="AA17" s="3">
        <v>987.15361000000109</v>
      </c>
      <c r="AB17" s="3">
        <v>420306.08458999987</v>
      </c>
      <c r="AC17" s="3">
        <v>491089.69038000028</v>
      </c>
      <c r="AE17" s="4"/>
    </row>
    <row r="18" spans="2:31" x14ac:dyDescent="0.2">
      <c r="B18" s="10">
        <f t="shared" si="0"/>
        <v>2018</v>
      </c>
      <c r="C18" s="3">
        <v>153580.60617000001</v>
      </c>
      <c r="D18" s="3">
        <v>217322.90661999999</v>
      </c>
      <c r="E18" s="3">
        <v>269684.43602999992</v>
      </c>
      <c r="F18" s="3">
        <v>312612.72770999995</v>
      </c>
      <c r="G18" s="3">
        <v>355207.31172000006</v>
      </c>
      <c r="H18" s="3">
        <v>386142.55617</v>
      </c>
      <c r="I18" s="3">
        <v>403886.78691999993</v>
      </c>
      <c r="J18" s="3">
        <v>409032.51997999987</v>
      </c>
      <c r="K18" s="3">
        <v>0</v>
      </c>
      <c r="L18" s="3">
        <v>0</v>
      </c>
      <c r="N18" s="10">
        <f t="shared" si="1"/>
        <v>2018</v>
      </c>
      <c r="O18" s="3">
        <v>220180.57194999995</v>
      </c>
      <c r="P18" s="3">
        <v>285326.09557</v>
      </c>
      <c r="Q18" s="3">
        <v>328514.49917999993</v>
      </c>
      <c r="R18" s="3">
        <v>363312.33043999999</v>
      </c>
      <c r="S18" s="3">
        <v>389114.10542000009</v>
      </c>
      <c r="T18" s="3">
        <v>404778.18773000001</v>
      </c>
      <c r="U18" s="3">
        <v>412822.68730999995</v>
      </c>
      <c r="V18" s="3">
        <v>414489.06864999991</v>
      </c>
      <c r="W18" s="3">
        <v>0</v>
      </c>
      <c r="X18" s="3">
        <v>0</v>
      </c>
      <c r="Z18" s="3">
        <v>5456.5486700000474</v>
      </c>
      <c r="AA18" s="3">
        <v>2219.2239900000022</v>
      </c>
      <c r="AB18" s="3">
        <v>416708.29263999994</v>
      </c>
      <c r="AC18" s="3">
        <v>467211.35644000018</v>
      </c>
      <c r="AE18" s="4"/>
    </row>
    <row r="19" spans="2:31" x14ac:dyDescent="0.2">
      <c r="B19" s="10">
        <f t="shared" si="0"/>
        <v>2019</v>
      </c>
      <c r="C19" s="3">
        <v>105647.38213</v>
      </c>
      <c r="D19" s="3">
        <v>160280.11997</v>
      </c>
      <c r="E19" s="3">
        <v>207742.15456000005</v>
      </c>
      <c r="F19" s="3">
        <v>261382.59647000011</v>
      </c>
      <c r="G19" s="3">
        <v>308442.81974000018</v>
      </c>
      <c r="H19" s="3">
        <v>333928.37253000017</v>
      </c>
      <c r="I19" s="3">
        <v>347788.53387000028</v>
      </c>
      <c r="J19" s="3">
        <v>0</v>
      </c>
      <c r="K19" s="3">
        <v>0</v>
      </c>
      <c r="L19" s="3">
        <v>0</v>
      </c>
      <c r="N19" s="10">
        <f t="shared" si="1"/>
        <v>2019</v>
      </c>
      <c r="O19" s="3">
        <v>161527.85448000004</v>
      </c>
      <c r="P19" s="3">
        <v>222619.52576999995</v>
      </c>
      <c r="Q19" s="3">
        <v>264750.47316000005</v>
      </c>
      <c r="R19" s="3">
        <v>308317.54671000014</v>
      </c>
      <c r="S19" s="3">
        <v>338730.65677000018</v>
      </c>
      <c r="T19" s="3">
        <v>353363.89973000018</v>
      </c>
      <c r="U19" s="3">
        <v>355799.22663000028</v>
      </c>
      <c r="V19" s="3">
        <v>0</v>
      </c>
      <c r="W19" s="3">
        <v>0</v>
      </c>
      <c r="X19" s="3">
        <v>0</v>
      </c>
      <c r="Z19" s="3">
        <v>8010.6927600000054</v>
      </c>
      <c r="AA19" s="3">
        <v>5676.8371799999995</v>
      </c>
      <c r="AB19" s="3">
        <v>361476.06381000025</v>
      </c>
      <c r="AC19" s="3">
        <v>433095.79384999984</v>
      </c>
      <c r="AE19" s="4"/>
    </row>
    <row r="20" spans="2:31" x14ac:dyDescent="0.2">
      <c r="B20" s="10">
        <f t="shared" si="0"/>
        <v>2020</v>
      </c>
      <c r="C20" s="3">
        <v>81279.333069999993</v>
      </c>
      <c r="D20" s="3">
        <v>126827.85468999998</v>
      </c>
      <c r="E20" s="3">
        <v>173073.33056000003</v>
      </c>
      <c r="F20" s="3">
        <v>232964.22973000002</v>
      </c>
      <c r="G20" s="3">
        <v>283028.89996000001</v>
      </c>
      <c r="H20" s="3">
        <v>299672.86681000004</v>
      </c>
      <c r="I20" s="3">
        <v>0</v>
      </c>
      <c r="J20" s="3">
        <v>0</v>
      </c>
      <c r="K20" s="3">
        <v>0</v>
      </c>
      <c r="L20" s="3">
        <v>0</v>
      </c>
      <c r="N20" s="10">
        <f t="shared" si="1"/>
        <v>2020</v>
      </c>
      <c r="O20" s="3">
        <v>125282.79633000001</v>
      </c>
      <c r="P20" s="3">
        <v>174823.02548000001</v>
      </c>
      <c r="Q20" s="3">
        <v>235731.92478</v>
      </c>
      <c r="R20" s="3">
        <v>278252.94529</v>
      </c>
      <c r="S20" s="3">
        <v>305913.18480000005</v>
      </c>
      <c r="T20" s="3">
        <v>311228.06217000005</v>
      </c>
      <c r="U20" s="3">
        <v>0</v>
      </c>
      <c r="V20" s="3">
        <v>0</v>
      </c>
      <c r="W20" s="3">
        <v>0</v>
      </c>
      <c r="X20" s="3">
        <v>0</v>
      </c>
      <c r="Z20" s="3">
        <v>11555.195360000012</v>
      </c>
      <c r="AA20" s="3">
        <v>11853.687800000003</v>
      </c>
      <c r="AB20" s="3">
        <v>323081.74997000006</v>
      </c>
      <c r="AC20" s="3">
        <v>466737.26036000007</v>
      </c>
      <c r="AE20" s="4"/>
    </row>
    <row r="21" spans="2:31" x14ac:dyDescent="0.2">
      <c r="B21" s="10">
        <f t="shared" si="0"/>
        <v>2021</v>
      </c>
      <c r="C21" s="3">
        <v>86969.978560000018</v>
      </c>
      <c r="D21" s="3">
        <v>159786.36533</v>
      </c>
      <c r="E21" s="3">
        <v>232934.51244000005</v>
      </c>
      <c r="F21" s="3">
        <v>307151.68871000002</v>
      </c>
      <c r="G21" s="3">
        <v>356524.63556000008</v>
      </c>
      <c r="H21" s="3">
        <v>0</v>
      </c>
      <c r="I21" s="3">
        <v>0</v>
      </c>
      <c r="J21" s="3">
        <v>0</v>
      </c>
      <c r="K21" s="3">
        <v>0</v>
      </c>
      <c r="L21" s="3">
        <v>0</v>
      </c>
      <c r="N21" s="10">
        <f t="shared" si="1"/>
        <v>2021</v>
      </c>
      <c r="O21" s="3">
        <v>149943.14721</v>
      </c>
      <c r="P21" s="3">
        <v>227720.98127999995</v>
      </c>
      <c r="Q21" s="3">
        <v>297549.61173000006</v>
      </c>
      <c r="R21" s="3">
        <v>359762.47445000004</v>
      </c>
      <c r="S21" s="3">
        <v>384729.93165000016</v>
      </c>
      <c r="T21" s="3">
        <v>0</v>
      </c>
      <c r="U21" s="3">
        <v>0</v>
      </c>
      <c r="V21" s="3">
        <v>0</v>
      </c>
      <c r="W21" s="3">
        <v>0</v>
      </c>
      <c r="X21" s="3">
        <v>0</v>
      </c>
      <c r="Z21" s="3">
        <v>28205.296090000076</v>
      </c>
      <c r="AA21" s="3">
        <v>29784.556760000007</v>
      </c>
      <c r="AB21" s="3">
        <v>414514.48841000017</v>
      </c>
      <c r="AC21" s="3">
        <v>492175.79462000006</v>
      </c>
      <c r="AE21" s="4"/>
    </row>
    <row r="22" spans="2:31" x14ac:dyDescent="0.2">
      <c r="B22" s="10">
        <f t="shared" si="0"/>
        <v>2022</v>
      </c>
      <c r="C22" s="3">
        <v>86600.336919999972</v>
      </c>
      <c r="D22" s="3">
        <v>183151.13577000005</v>
      </c>
      <c r="E22" s="3">
        <v>277459.97901000001</v>
      </c>
      <c r="F22" s="3">
        <v>362694.83775000012</v>
      </c>
      <c r="G22" s="3">
        <v>0</v>
      </c>
      <c r="H22" s="3">
        <v>0</v>
      </c>
      <c r="I22" s="3">
        <v>0</v>
      </c>
      <c r="J22" s="3">
        <v>0</v>
      </c>
      <c r="K22" s="3">
        <v>0</v>
      </c>
      <c r="L22" s="3">
        <v>0</v>
      </c>
      <c r="N22" s="10">
        <f t="shared" si="1"/>
        <v>2022</v>
      </c>
      <c r="O22" s="3">
        <v>158948.36028999998</v>
      </c>
      <c r="P22" s="3">
        <v>257409.02508999998</v>
      </c>
      <c r="Q22" s="3">
        <v>347147.15951999999</v>
      </c>
      <c r="R22" s="3">
        <v>408657.05124000006</v>
      </c>
      <c r="S22" s="3">
        <v>0</v>
      </c>
      <c r="T22" s="3">
        <v>0</v>
      </c>
      <c r="U22" s="3">
        <v>0</v>
      </c>
      <c r="V22" s="3">
        <v>0</v>
      </c>
      <c r="W22" s="3">
        <v>0</v>
      </c>
      <c r="X22" s="3">
        <v>0</v>
      </c>
      <c r="Z22" s="3">
        <v>45962.213489999936</v>
      </c>
      <c r="AA22" s="3">
        <v>70344.493359999993</v>
      </c>
      <c r="AB22" s="3">
        <v>479001.54460000002</v>
      </c>
      <c r="AC22" s="3">
        <v>530681.9384499999</v>
      </c>
      <c r="AE22" s="4"/>
    </row>
    <row r="23" spans="2:31" x14ac:dyDescent="0.2">
      <c r="B23" s="10">
        <f t="shared" si="0"/>
        <v>2023</v>
      </c>
      <c r="C23" s="3">
        <v>124724.80957999999</v>
      </c>
      <c r="D23" s="3">
        <v>224533.64105000001</v>
      </c>
      <c r="E23" s="3">
        <v>339404.14891000005</v>
      </c>
      <c r="F23" s="3">
        <v>0</v>
      </c>
      <c r="G23" s="3">
        <v>0</v>
      </c>
      <c r="H23" s="3">
        <v>0</v>
      </c>
      <c r="I23" s="3">
        <v>0</v>
      </c>
      <c r="J23" s="3">
        <v>0</v>
      </c>
      <c r="K23" s="3">
        <v>0</v>
      </c>
      <c r="L23" s="3">
        <v>0</v>
      </c>
      <c r="N23" s="10">
        <f t="shared" si="1"/>
        <v>2023</v>
      </c>
      <c r="O23" s="3">
        <v>195964.98306999996</v>
      </c>
      <c r="P23" s="3">
        <v>316890.25629000005</v>
      </c>
      <c r="Q23" s="3">
        <v>422305.48606000014</v>
      </c>
      <c r="R23" s="3">
        <v>0</v>
      </c>
      <c r="S23" s="3">
        <v>0</v>
      </c>
      <c r="T23" s="3">
        <v>0</v>
      </c>
      <c r="U23" s="3">
        <v>0</v>
      </c>
      <c r="V23" s="3">
        <v>0</v>
      </c>
      <c r="W23" s="3">
        <v>0</v>
      </c>
      <c r="X23" s="3">
        <v>0</v>
      </c>
      <c r="Z23" s="3">
        <v>82901.337150000094</v>
      </c>
      <c r="AA23" s="3">
        <v>155638.24212000004</v>
      </c>
      <c r="AB23" s="3">
        <v>577943.72818000021</v>
      </c>
      <c r="AC23" s="3">
        <v>599829.73023000022</v>
      </c>
      <c r="AE23" s="4"/>
    </row>
    <row r="24" spans="2:31" x14ac:dyDescent="0.2">
      <c r="B24" s="10">
        <f>B25-1</f>
        <v>2024</v>
      </c>
      <c r="C24" s="3">
        <v>109429.07613999999</v>
      </c>
      <c r="D24" s="3">
        <v>212444.10632999992</v>
      </c>
      <c r="E24" s="3">
        <v>0</v>
      </c>
      <c r="F24" s="3">
        <v>0</v>
      </c>
      <c r="G24" s="3">
        <v>0</v>
      </c>
      <c r="H24" s="3">
        <v>0</v>
      </c>
      <c r="I24" s="3">
        <v>0</v>
      </c>
      <c r="J24" s="3">
        <v>0</v>
      </c>
      <c r="K24" s="3">
        <v>0</v>
      </c>
      <c r="L24" s="3">
        <v>0</v>
      </c>
      <c r="N24" s="10">
        <f t="shared" si="1"/>
        <v>2024</v>
      </c>
      <c r="O24" s="3">
        <v>175001.59523000006</v>
      </c>
      <c r="P24" s="3">
        <v>309359.35874999996</v>
      </c>
      <c r="Q24" s="3">
        <v>0</v>
      </c>
      <c r="R24" s="3">
        <v>0</v>
      </c>
      <c r="S24" s="3">
        <v>0</v>
      </c>
      <c r="T24" s="3">
        <v>0</v>
      </c>
      <c r="U24" s="3">
        <v>0</v>
      </c>
      <c r="V24" s="3">
        <v>0</v>
      </c>
      <c r="W24" s="3">
        <v>0</v>
      </c>
      <c r="X24" s="3">
        <v>0</v>
      </c>
      <c r="Z24" s="3">
        <v>96915.252420000033</v>
      </c>
      <c r="AA24" s="3">
        <v>267815.79940999992</v>
      </c>
      <c r="AB24" s="3">
        <v>577175.15815999988</v>
      </c>
      <c r="AC24" s="3">
        <v>640664.41233000031</v>
      </c>
      <c r="AE24" s="4"/>
    </row>
    <row r="25" spans="2:31" x14ac:dyDescent="0.2">
      <c r="B25" s="10">
        <v>2025</v>
      </c>
      <c r="C25" s="3">
        <v>69635.871809999982</v>
      </c>
      <c r="D25" s="3">
        <v>0</v>
      </c>
      <c r="E25" s="3">
        <v>0</v>
      </c>
      <c r="F25" s="3">
        <v>0</v>
      </c>
      <c r="G25" s="3">
        <v>0</v>
      </c>
      <c r="H25" s="3">
        <v>0</v>
      </c>
      <c r="I25" s="3">
        <v>0</v>
      </c>
      <c r="J25" s="3">
        <v>0</v>
      </c>
      <c r="K25" s="3">
        <v>0</v>
      </c>
      <c r="L25" s="3">
        <v>0</v>
      </c>
      <c r="N25" s="10">
        <f t="shared" si="1"/>
        <v>2025</v>
      </c>
      <c r="O25" s="3">
        <v>118551.1279600001</v>
      </c>
      <c r="P25" s="3">
        <v>0</v>
      </c>
      <c r="Q25" s="3">
        <v>0</v>
      </c>
      <c r="R25" s="3">
        <v>0</v>
      </c>
      <c r="S25" s="3">
        <v>0</v>
      </c>
      <c r="T25" s="3">
        <v>0</v>
      </c>
      <c r="U25" s="3">
        <v>0</v>
      </c>
      <c r="V25" s="3">
        <v>0</v>
      </c>
      <c r="W25" s="3">
        <v>0</v>
      </c>
      <c r="X25" s="3">
        <v>0</v>
      </c>
      <c r="Z25" s="3">
        <v>48915.256150000117</v>
      </c>
      <c r="AA25" s="3">
        <v>360893.97050999996</v>
      </c>
      <c r="AB25" s="3">
        <v>479445.09847000008</v>
      </c>
      <c r="AC25" s="3">
        <v>578615.7970599999</v>
      </c>
      <c r="AE25" s="4"/>
    </row>
    <row r="26" spans="2:31" s="7" customFormat="1" x14ac:dyDescent="0.2">
      <c r="B26" s="5"/>
      <c r="C26" s="6"/>
      <c r="D26" s="6"/>
      <c r="E26" s="6"/>
      <c r="F26" s="6"/>
      <c r="G26" s="6"/>
      <c r="H26" s="6"/>
      <c r="I26" s="6"/>
      <c r="J26" s="6"/>
      <c r="K26" s="6"/>
      <c r="L26" s="6"/>
      <c r="N26" s="5"/>
      <c r="O26" s="6"/>
      <c r="P26" s="6"/>
      <c r="Q26" s="6"/>
      <c r="R26" s="6"/>
      <c r="S26" s="6"/>
      <c r="T26" s="6"/>
      <c r="U26" s="6"/>
      <c r="V26" s="6"/>
      <c r="W26" s="6"/>
      <c r="X26" s="6"/>
      <c r="Z26" s="6"/>
      <c r="AA26" s="6"/>
      <c r="AB26" s="6"/>
      <c r="AC26" s="6"/>
    </row>
    <row r="27" spans="2:31" s="7" customFormat="1" ht="12" customHeight="1" x14ac:dyDescent="0.2">
      <c r="B27" s="9" t="s">
        <v>12</v>
      </c>
      <c r="C27" s="9">
        <v>1</v>
      </c>
      <c r="D27" s="9">
        <v>2</v>
      </c>
      <c r="E27" s="9">
        <v>3</v>
      </c>
      <c r="F27" s="9">
        <v>4</v>
      </c>
      <c r="G27" s="9">
        <v>5</v>
      </c>
      <c r="H27" s="9">
        <v>6</v>
      </c>
      <c r="I27" s="9">
        <v>7</v>
      </c>
      <c r="J27" s="9">
        <v>8</v>
      </c>
      <c r="K27" s="9">
        <v>9</v>
      </c>
      <c r="L27" s="9">
        <v>10</v>
      </c>
      <c r="M27" s="1"/>
      <c r="N27" s="9" t="s">
        <v>12</v>
      </c>
      <c r="O27" s="9">
        <v>1</v>
      </c>
      <c r="P27" s="9">
        <v>2</v>
      </c>
      <c r="Q27" s="9">
        <v>3</v>
      </c>
      <c r="R27" s="9">
        <v>4</v>
      </c>
      <c r="S27" s="9">
        <v>5</v>
      </c>
      <c r="T27" s="9">
        <v>6</v>
      </c>
      <c r="U27" s="9">
        <v>7</v>
      </c>
      <c r="V27" s="9">
        <v>8</v>
      </c>
      <c r="W27" s="9">
        <v>9</v>
      </c>
      <c r="X27" s="9">
        <v>10</v>
      </c>
      <c r="Y27" s="1"/>
      <c r="Z27" s="49" t="s">
        <v>8</v>
      </c>
      <c r="AA27" s="49" t="s">
        <v>9</v>
      </c>
      <c r="AB27" s="49" t="s">
        <v>10</v>
      </c>
      <c r="AC27" s="49" t="s">
        <v>11</v>
      </c>
    </row>
    <row r="28" spans="2:31" x14ac:dyDescent="0.2">
      <c r="B28" s="2"/>
      <c r="N28" s="2"/>
      <c r="Z28" s="49"/>
      <c r="AA28" s="49"/>
      <c r="AB28" s="49"/>
      <c r="AC28" s="49"/>
    </row>
    <row r="29" spans="2:31" x14ac:dyDescent="0.2">
      <c r="B29" s="10" t="s">
        <v>18</v>
      </c>
      <c r="N29" s="10" t="s">
        <v>18</v>
      </c>
      <c r="Z29" s="3">
        <v>873684.95104000031</v>
      </c>
      <c r="AA29" s="3">
        <v>500629.79962000001</v>
      </c>
      <c r="AB29" s="3">
        <v>4765427.5208999999</v>
      </c>
      <c r="AC29" s="13"/>
    </row>
    <row r="30" spans="2:31" x14ac:dyDescent="0.2">
      <c r="B30" s="10">
        <f t="shared" ref="B30:B39" si="2">B16</f>
        <v>2016</v>
      </c>
      <c r="C30" s="3">
        <v>30557.352449999988</v>
      </c>
      <c r="D30" s="3">
        <v>138036.54438999997</v>
      </c>
      <c r="E30" s="3">
        <v>301539.78665000002</v>
      </c>
      <c r="F30" s="3">
        <v>471191.65140000003</v>
      </c>
      <c r="G30" s="3">
        <v>579003.33894000005</v>
      </c>
      <c r="H30" s="3">
        <v>656871.94024000014</v>
      </c>
      <c r="I30" s="3">
        <v>736908.78736000019</v>
      </c>
      <c r="J30" s="3">
        <v>803344.37299000029</v>
      </c>
      <c r="K30" s="3">
        <v>834265.49024000019</v>
      </c>
      <c r="L30" s="3">
        <v>862262.95718999999</v>
      </c>
      <c r="N30" s="10">
        <f t="shared" ref="N30:N39" si="3">B30</f>
        <v>2016</v>
      </c>
      <c r="O30" s="3">
        <v>122912.84619000013</v>
      </c>
      <c r="P30" s="3">
        <v>330656.98463999986</v>
      </c>
      <c r="Q30" s="3">
        <v>528319.23285999999</v>
      </c>
      <c r="R30" s="3">
        <v>662406.65941000008</v>
      </c>
      <c r="S30" s="3">
        <v>734079.87149000005</v>
      </c>
      <c r="T30" s="3">
        <v>793325.01997000002</v>
      </c>
      <c r="U30" s="3">
        <v>826498.7380100002</v>
      </c>
      <c r="V30" s="3">
        <v>877580.69178000034</v>
      </c>
      <c r="W30" s="3">
        <v>900384.2733900001</v>
      </c>
      <c r="X30" s="3">
        <v>908769.31978000014</v>
      </c>
      <c r="Z30" s="3">
        <v>46506.36259000015</v>
      </c>
      <c r="AA30" s="3">
        <v>64886.750719999996</v>
      </c>
      <c r="AB30" s="3">
        <v>973656.07050000015</v>
      </c>
      <c r="AC30" s="3">
        <v>1140234.5838899997</v>
      </c>
      <c r="AE30" s="4"/>
    </row>
    <row r="31" spans="2:31" x14ac:dyDescent="0.2">
      <c r="B31" s="10">
        <f t="shared" si="2"/>
        <v>2017</v>
      </c>
      <c r="C31" s="3">
        <v>23117.3953</v>
      </c>
      <c r="D31" s="3">
        <v>135823.11810000002</v>
      </c>
      <c r="E31" s="3">
        <v>271754.34219000005</v>
      </c>
      <c r="F31" s="3">
        <v>407295.26005000004</v>
      </c>
      <c r="G31" s="3">
        <v>508114.03477999987</v>
      </c>
      <c r="H31" s="3">
        <v>618963.15353000001</v>
      </c>
      <c r="I31" s="3">
        <v>707503.97894000006</v>
      </c>
      <c r="J31" s="3">
        <v>776541.23613000009</v>
      </c>
      <c r="K31" s="3">
        <v>830879.97918000014</v>
      </c>
      <c r="L31" s="3">
        <v>0</v>
      </c>
      <c r="N31" s="10">
        <f t="shared" si="3"/>
        <v>2017</v>
      </c>
      <c r="O31" s="3">
        <v>128723.15021999997</v>
      </c>
      <c r="P31" s="3">
        <v>313329.85134999995</v>
      </c>
      <c r="Q31" s="3">
        <v>495041.86156999995</v>
      </c>
      <c r="R31" s="3">
        <v>613270.59125000006</v>
      </c>
      <c r="S31" s="3">
        <v>706512.90521999996</v>
      </c>
      <c r="T31" s="3">
        <v>797357.29850999999</v>
      </c>
      <c r="U31" s="3">
        <v>865167.86247999989</v>
      </c>
      <c r="V31" s="3">
        <v>912669.55125000014</v>
      </c>
      <c r="W31" s="3">
        <v>906732.09680000006</v>
      </c>
      <c r="X31" s="3">
        <v>0</v>
      </c>
      <c r="Z31" s="3">
        <v>75852.117619999917</v>
      </c>
      <c r="AA31" s="3">
        <v>66262.04369999998</v>
      </c>
      <c r="AB31" s="3">
        <v>972994.14049999998</v>
      </c>
      <c r="AC31" s="3">
        <v>1040980.2293699998</v>
      </c>
      <c r="AE31" s="4"/>
    </row>
    <row r="32" spans="2:31" x14ac:dyDescent="0.2">
      <c r="B32" s="10">
        <f t="shared" si="2"/>
        <v>2018</v>
      </c>
      <c r="C32" s="3">
        <v>26370.805420000001</v>
      </c>
      <c r="D32" s="3">
        <v>137088.06565999996</v>
      </c>
      <c r="E32" s="3">
        <v>276834.91197999998</v>
      </c>
      <c r="F32" s="3">
        <v>403809.98752999998</v>
      </c>
      <c r="G32" s="3">
        <v>576538.78755000012</v>
      </c>
      <c r="H32" s="3">
        <v>681463.17041000014</v>
      </c>
      <c r="I32" s="3">
        <v>802073.73302000016</v>
      </c>
      <c r="J32" s="3">
        <v>870180.60778000019</v>
      </c>
      <c r="K32" s="3">
        <v>0</v>
      </c>
      <c r="L32" s="3">
        <v>0</v>
      </c>
      <c r="N32" s="10">
        <f t="shared" si="3"/>
        <v>2018</v>
      </c>
      <c r="O32" s="3">
        <v>143511.04642000003</v>
      </c>
      <c r="P32" s="3">
        <v>324361.74227999989</v>
      </c>
      <c r="Q32" s="3">
        <v>489878.59210000001</v>
      </c>
      <c r="R32" s="3">
        <v>641396.64231999998</v>
      </c>
      <c r="S32" s="3">
        <v>787035.22832999995</v>
      </c>
      <c r="T32" s="3">
        <v>857730.40578000015</v>
      </c>
      <c r="U32" s="3">
        <v>937705.62290000007</v>
      </c>
      <c r="V32" s="3">
        <v>968173.50225000037</v>
      </c>
      <c r="W32" s="3">
        <v>0</v>
      </c>
      <c r="X32" s="3">
        <v>0</v>
      </c>
      <c r="Z32" s="3">
        <v>97992.894470000174</v>
      </c>
      <c r="AA32" s="3">
        <v>100929.02044999998</v>
      </c>
      <c r="AB32" s="3">
        <v>1069102.5227000003</v>
      </c>
      <c r="AC32" s="3">
        <v>886382.76407000015</v>
      </c>
      <c r="AE32" s="4"/>
    </row>
    <row r="33" spans="2:31" x14ac:dyDescent="0.2">
      <c r="B33" s="10">
        <f t="shared" si="2"/>
        <v>2019</v>
      </c>
      <c r="C33" s="3">
        <v>39847.326359999992</v>
      </c>
      <c r="D33" s="3">
        <v>120225.25882000006</v>
      </c>
      <c r="E33" s="3">
        <v>219683.04151000007</v>
      </c>
      <c r="F33" s="3">
        <v>358042.3411800001</v>
      </c>
      <c r="G33" s="3">
        <v>484833.66039000015</v>
      </c>
      <c r="H33" s="3">
        <v>560873.85477000021</v>
      </c>
      <c r="I33" s="3">
        <v>629102.86742000002</v>
      </c>
      <c r="J33" s="3">
        <v>0</v>
      </c>
      <c r="K33" s="3">
        <v>0</v>
      </c>
      <c r="L33" s="3">
        <v>0</v>
      </c>
      <c r="N33" s="10">
        <f t="shared" si="3"/>
        <v>2019</v>
      </c>
      <c r="O33" s="3">
        <v>112172.37862000006</v>
      </c>
      <c r="P33" s="3">
        <v>234977.04315000007</v>
      </c>
      <c r="Q33" s="3">
        <v>375762.96574000019</v>
      </c>
      <c r="R33" s="3">
        <v>514089.92632000003</v>
      </c>
      <c r="S33" s="3">
        <v>637026.35731000011</v>
      </c>
      <c r="T33" s="3">
        <v>686640.48799000017</v>
      </c>
      <c r="U33" s="3">
        <v>712635.53779000009</v>
      </c>
      <c r="V33" s="3">
        <v>0</v>
      </c>
      <c r="W33" s="3">
        <v>0</v>
      </c>
      <c r="X33" s="3">
        <v>0</v>
      </c>
      <c r="Z33" s="3">
        <v>83532.670370000065</v>
      </c>
      <c r="AA33" s="3">
        <v>87260.222659999941</v>
      </c>
      <c r="AB33" s="3">
        <v>799895.76045000006</v>
      </c>
      <c r="AC33" s="3">
        <v>246479.57196999996</v>
      </c>
      <c r="AE33" s="4"/>
    </row>
    <row r="34" spans="2:31" x14ac:dyDescent="0.2">
      <c r="B34" s="10">
        <f t="shared" si="2"/>
        <v>2020</v>
      </c>
      <c r="C34" s="3">
        <v>32190.525090000014</v>
      </c>
      <c r="D34" s="3">
        <v>87530.545770000012</v>
      </c>
      <c r="E34" s="3">
        <v>173696.32791000002</v>
      </c>
      <c r="F34" s="3">
        <v>260754.17828999995</v>
      </c>
      <c r="G34" s="3">
        <v>354241.21895000001</v>
      </c>
      <c r="H34" s="3">
        <v>431768.65340999997</v>
      </c>
      <c r="I34" s="3">
        <v>0</v>
      </c>
      <c r="J34" s="3">
        <v>0</v>
      </c>
      <c r="K34" s="3">
        <v>0</v>
      </c>
      <c r="L34" s="3">
        <v>0</v>
      </c>
      <c r="N34" s="10">
        <f t="shared" si="3"/>
        <v>2020</v>
      </c>
      <c r="O34" s="3">
        <v>91723.60566999999</v>
      </c>
      <c r="P34" s="3">
        <v>172412.17111</v>
      </c>
      <c r="Q34" s="3">
        <v>287661.46202000015</v>
      </c>
      <c r="R34" s="3">
        <v>398620.75548000005</v>
      </c>
      <c r="S34" s="3">
        <v>494333.18261000002</v>
      </c>
      <c r="T34" s="3">
        <v>531105.19199999992</v>
      </c>
      <c r="U34" s="3">
        <v>0</v>
      </c>
      <c r="V34" s="3">
        <v>0</v>
      </c>
      <c r="W34" s="3">
        <v>0</v>
      </c>
      <c r="X34" s="3">
        <v>0</v>
      </c>
      <c r="Z34" s="3">
        <v>99336.538589999953</v>
      </c>
      <c r="AA34" s="3">
        <v>124076.41979000003</v>
      </c>
      <c r="AB34" s="3">
        <v>655181.61179</v>
      </c>
      <c r="AC34" s="3">
        <v>713839.98440000019</v>
      </c>
      <c r="AE34" s="4"/>
    </row>
    <row r="35" spans="2:31" x14ac:dyDescent="0.2">
      <c r="B35" s="10">
        <f t="shared" si="2"/>
        <v>2021</v>
      </c>
      <c r="C35" s="3">
        <v>22014.430210000002</v>
      </c>
      <c r="D35" s="3">
        <v>94071.086780000041</v>
      </c>
      <c r="E35" s="3">
        <v>164317.91630999994</v>
      </c>
      <c r="F35" s="3">
        <v>253219.78777999996</v>
      </c>
      <c r="G35" s="3">
        <v>328991.18913999997</v>
      </c>
      <c r="H35" s="3">
        <v>0</v>
      </c>
      <c r="I35" s="3">
        <v>0</v>
      </c>
      <c r="J35" s="3">
        <v>0</v>
      </c>
      <c r="K35" s="3">
        <v>0</v>
      </c>
      <c r="L35" s="3">
        <v>0</v>
      </c>
      <c r="N35" s="10">
        <f t="shared" si="3"/>
        <v>2021</v>
      </c>
      <c r="O35" s="3">
        <v>94938.974380000029</v>
      </c>
      <c r="P35" s="3">
        <v>202117.29283999992</v>
      </c>
      <c r="Q35" s="3">
        <v>313448.15049999999</v>
      </c>
      <c r="R35" s="3">
        <v>385844.04763999989</v>
      </c>
      <c r="S35" s="3">
        <v>443001.31490999996</v>
      </c>
      <c r="T35" s="3">
        <v>0</v>
      </c>
      <c r="U35" s="3">
        <v>0</v>
      </c>
      <c r="V35" s="3">
        <v>0</v>
      </c>
      <c r="W35" s="3">
        <v>0</v>
      </c>
      <c r="X35" s="3">
        <v>0</v>
      </c>
      <c r="Z35" s="3">
        <v>114010.12576999998</v>
      </c>
      <c r="AA35" s="3">
        <v>150876.50610999999</v>
      </c>
      <c r="AB35" s="3">
        <v>593877.82101999992</v>
      </c>
      <c r="AC35" s="3">
        <v>765653.31901000021</v>
      </c>
      <c r="AE35" s="4"/>
    </row>
    <row r="36" spans="2:31" x14ac:dyDescent="0.2">
      <c r="B36" s="10">
        <f t="shared" si="2"/>
        <v>2022</v>
      </c>
      <c r="C36" s="3">
        <v>28108.978070000005</v>
      </c>
      <c r="D36" s="3">
        <v>108485.40593000004</v>
      </c>
      <c r="E36" s="3">
        <v>216073.96956</v>
      </c>
      <c r="F36" s="3">
        <v>307617.88416999998</v>
      </c>
      <c r="G36" s="3">
        <v>0</v>
      </c>
      <c r="H36" s="3">
        <v>0</v>
      </c>
      <c r="I36" s="3">
        <v>0</v>
      </c>
      <c r="J36" s="3">
        <v>0</v>
      </c>
      <c r="K36" s="3">
        <v>0</v>
      </c>
      <c r="L36" s="3">
        <v>0</v>
      </c>
      <c r="N36" s="10">
        <f t="shared" si="3"/>
        <v>2022</v>
      </c>
      <c r="O36" s="3">
        <v>87204.56265000008</v>
      </c>
      <c r="P36" s="3">
        <v>195840.7559600001</v>
      </c>
      <c r="Q36" s="3">
        <v>323077.65823</v>
      </c>
      <c r="R36" s="3">
        <v>403874.81243999995</v>
      </c>
      <c r="S36" s="3">
        <v>0</v>
      </c>
      <c r="T36" s="3">
        <v>0</v>
      </c>
      <c r="U36" s="3">
        <v>0</v>
      </c>
      <c r="V36" s="3">
        <v>0</v>
      </c>
      <c r="W36" s="3">
        <v>0</v>
      </c>
      <c r="X36" s="3">
        <v>0</v>
      </c>
      <c r="Z36" s="3">
        <v>96256.928269999975</v>
      </c>
      <c r="AA36" s="3">
        <v>238219.37875999999</v>
      </c>
      <c r="AB36" s="3">
        <v>642094.1912</v>
      </c>
      <c r="AC36" s="3">
        <v>816536.90186999994</v>
      </c>
      <c r="AE36" s="4"/>
    </row>
    <row r="37" spans="2:31" x14ac:dyDescent="0.2">
      <c r="B37" s="10">
        <f t="shared" si="2"/>
        <v>2023</v>
      </c>
      <c r="C37" s="3">
        <v>39637.19761000001</v>
      </c>
      <c r="D37" s="3">
        <v>119854.93632999995</v>
      </c>
      <c r="E37" s="3">
        <v>212330.75026999996</v>
      </c>
      <c r="F37" s="3">
        <v>0</v>
      </c>
      <c r="G37" s="3">
        <v>0</v>
      </c>
      <c r="H37" s="3">
        <v>0</v>
      </c>
      <c r="I37" s="3">
        <v>0</v>
      </c>
      <c r="J37" s="3">
        <v>0</v>
      </c>
      <c r="K37" s="3">
        <v>0</v>
      </c>
      <c r="L37" s="3">
        <v>0</v>
      </c>
      <c r="N37" s="10">
        <f t="shared" si="3"/>
        <v>2023</v>
      </c>
      <c r="O37" s="3">
        <v>84853.609319999989</v>
      </c>
      <c r="P37" s="3">
        <v>223966.77413999991</v>
      </c>
      <c r="Q37" s="3">
        <v>367512.06019000005</v>
      </c>
      <c r="R37" s="3">
        <v>0</v>
      </c>
      <c r="S37" s="3">
        <v>0</v>
      </c>
      <c r="T37" s="3">
        <v>0</v>
      </c>
      <c r="U37" s="3">
        <v>0</v>
      </c>
      <c r="V37" s="3">
        <v>0</v>
      </c>
      <c r="W37" s="3">
        <v>0</v>
      </c>
      <c r="X37" s="3">
        <v>0</v>
      </c>
      <c r="Z37" s="3">
        <v>155181.30992000009</v>
      </c>
      <c r="AA37" s="3">
        <v>339949.69094000006</v>
      </c>
      <c r="AB37" s="3">
        <v>707461.75113000011</v>
      </c>
      <c r="AC37" s="3">
        <v>796333.37704999989</v>
      </c>
      <c r="AE37" s="4"/>
    </row>
    <row r="38" spans="2:31" x14ac:dyDescent="0.2">
      <c r="B38" s="10">
        <f t="shared" si="2"/>
        <v>2024</v>
      </c>
      <c r="C38" s="3">
        <v>37584.974900000008</v>
      </c>
      <c r="D38" s="3">
        <v>165136.63838000002</v>
      </c>
      <c r="E38" s="3">
        <v>0</v>
      </c>
      <c r="F38" s="3">
        <v>0</v>
      </c>
      <c r="G38" s="3">
        <v>0</v>
      </c>
      <c r="H38" s="3">
        <v>0</v>
      </c>
      <c r="I38" s="3">
        <v>0</v>
      </c>
      <c r="J38" s="3">
        <v>0</v>
      </c>
      <c r="K38" s="3">
        <v>0</v>
      </c>
      <c r="L38" s="3">
        <v>0</v>
      </c>
      <c r="N38" s="10">
        <f t="shared" si="3"/>
        <v>2024</v>
      </c>
      <c r="O38" s="3">
        <v>109410.86144000005</v>
      </c>
      <c r="P38" s="3">
        <v>304741.99062000017</v>
      </c>
      <c r="Q38" s="3">
        <v>0</v>
      </c>
      <c r="R38" s="3">
        <v>0</v>
      </c>
      <c r="S38" s="3">
        <v>0</v>
      </c>
      <c r="T38" s="3">
        <v>0</v>
      </c>
      <c r="U38" s="3">
        <v>0</v>
      </c>
      <c r="V38" s="3">
        <v>0</v>
      </c>
      <c r="W38" s="3">
        <v>0</v>
      </c>
      <c r="X38" s="3">
        <v>0</v>
      </c>
      <c r="Z38" s="3">
        <v>139605.35224000015</v>
      </c>
      <c r="AA38" s="3">
        <v>509964.70935999992</v>
      </c>
      <c r="AB38" s="3">
        <v>814706.69998000003</v>
      </c>
      <c r="AC38" s="3">
        <v>862229.89720000012</v>
      </c>
      <c r="AE38" s="4"/>
    </row>
    <row r="39" spans="2:31" x14ac:dyDescent="0.2">
      <c r="B39" s="10">
        <f t="shared" si="2"/>
        <v>2025</v>
      </c>
      <c r="C39" s="3">
        <v>46700.789760000014</v>
      </c>
      <c r="D39" s="3">
        <v>0</v>
      </c>
      <c r="E39" s="3">
        <v>0</v>
      </c>
      <c r="F39" s="3">
        <v>0</v>
      </c>
      <c r="G39" s="3">
        <v>0</v>
      </c>
      <c r="H39" s="3">
        <v>0</v>
      </c>
      <c r="I39" s="3">
        <v>0</v>
      </c>
      <c r="J39" s="3">
        <v>0</v>
      </c>
      <c r="K39" s="3">
        <v>0</v>
      </c>
      <c r="L39" s="3">
        <v>0</v>
      </c>
      <c r="N39" s="10">
        <f t="shared" si="3"/>
        <v>2025</v>
      </c>
      <c r="O39" s="3">
        <v>103323.20234999986</v>
      </c>
      <c r="P39" s="3">
        <v>0</v>
      </c>
      <c r="Q39" s="3">
        <v>0</v>
      </c>
      <c r="R39" s="3">
        <v>0</v>
      </c>
      <c r="S39" s="3">
        <v>0</v>
      </c>
      <c r="T39" s="3">
        <v>0</v>
      </c>
      <c r="U39" s="3">
        <v>0</v>
      </c>
      <c r="V39" s="3">
        <v>0</v>
      </c>
      <c r="W39" s="3">
        <v>0</v>
      </c>
      <c r="X39" s="3">
        <v>0</v>
      </c>
      <c r="Z39" s="3">
        <v>56622.412589999847</v>
      </c>
      <c r="AA39" s="3">
        <v>787486.22093000007</v>
      </c>
      <c r="AB39" s="3">
        <v>890809.42327999999</v>
      </c>
      <c r="AC39" s="3">
        <v>996686.5429699996</v>
      </c>
      <c r="AE39" s="4"/>
    </row>
    <row r="40" spans="2:31" x14ac:dyDescent="0.2">
      <c r="B40" s="5"/>
      <c r="C40" s="6"/>
      <c r="D40" s="6"/>
      <c r="E40" s="6"/>
      <c r="F40" s="6"/>
      <c r="G40" s="6"/>
      <c r="H40" s="6"/>
      <c r="I40" s="6"/>
      <c r="J40" s="6"/>
      <c r="K40" s="6"/>
      <c r="L40" s="6"/>
      <c r="M40" s="7"/>
      <c r="N40" s="5"/>
      <c r="O40" s="6"/>
      <c r="P40" s="6"/>
      <c r="Q40" s="6"/>
      <c r="R40" s="6"/>
      <c r="S40" s="6"/>
      <c r="T40" s="6"/>
      <c r="U40" s="6"/>
      <c r="V40" s="6"/>
      <c r="W40" s="6"/>
      <c r="X40" s="6"/>
      <c r="Y40" s="7"/>
      <c r="Z40" s="6"/>
      <c r="AA40" s="6"/>
      <c r="AB40" s="6"/>
      <c r="AC40" s="6"/>
    </row>
    <row r="41" spans="2:31" ht="12" customHeight="1" x14ac:dyDescent="0.2">
      <c r="B41" s="9" t="s">
        <v>13</v>
      </c>
      <c r="C41" s="9">
        <v>1</v>
      </c>
      <c r="D41" s="9">
        <v>2</v>
      </c>
      <c r="E41" s="9">
        <v>3</v>
      </c>
      <c r="F41" s="9">
        <v>4</v>
      </c>
      <c r="G41" s="9">
        <v>5</v>
      </c>
      <c r="H41" s="9">
        <v>6</v>
      </c>
      <c r="I41" s="9">
        <v>7</v>
      </c>
      <c r="J41" s="9">
        <v>8</v>
      </c>
      <c r="K41" s="9">
        <v>9</v>
      </c>
      <c r="L41" s="9">
        <v>10</v>
      </c>
      <c r="N41" s="9" t="s">
        <v>13</v>
      </c>
      <c r="O41" s="9">
        <v>1</v>
      </c>
      <c r="P41" s="9">
        <v>2</v>
      </c>
      <c r="Q41" s="9">
        <v>3</v>
      </c>
      <c r="R41" s="9">
        <v>4</v>
      </c>
      <c r="S41" s="9">
        <v>5</v>
      </c>
      <c r="T41" s="9">
        <v>6</v>
      </c>
      <c r="U41" s="9">
        <v>7</v>
      </c>
      <c r="V41" s="9">
        <v>8</v>
      </c>
      <c r="W41" s="9">
        <v>9</v>
      </c>
      <c r="X41" s="9">
        <v>10</v>
      </c>
      <c r="Z41" s="49" t="s">
        <v>8</v>
      </c>
      <c r="AA41" s="49" t="s">
        <v>9</v>
      </c>
      <c r="AB41" s="49" t="s">
        <v>10</v>
      </c>
      <c r="AC41" s="49" t="s">
        <v>11</v>
      </c>
    </row>
    <row r="42" spans="2:31" x14ac:dyDescent="0.2">
      <c r="B42" s="2"/>
      <c r="N42" s="2"/>
      <c r="Z42" s="49"/>
      <c r="AA42" s="49"/>
      <c r="AB42" s="49"/>
      <c r="AC42" s="49"/>
    </row>
    <row r="43" spans="2:31" x14ac:dyDescent="0.2">
      <c r="B43" s="10" t="s">
        <v>18</v>
      </c>
      <c r="N43" s="10" t="s">
        <v>18</v>
      </c>
      <c r="Z43" s="3">
        <v>40293.85136999996</v>
      </c>
      <c r="AA43" s="3">
        <v>16253.846200000002</v>
      </c>
      <c r="AB43" s="3">
        <v>442621.28436099947</v>
      </c>
      <c r="AC43" s="13"/>
    </row>
    <row r="44" spans="2:31" x14ac:dyDescent="0.2">
      <c r="B44" s="10">
        <f t="shared" ref="B44:B53" si="4">B30</f>
        <v>2016</v>
      </c>
      <c r="C44" s="3">
        <v>269687.12485999998</v>
      </c>
      <c r="D44" s="3">
        <v>666060.63614999992</v>
      </c>
      <c r="E44" s="3">
        <v>731208.41597999982</v>
      </c>
      <c r="F44" s="3">
        <v>773256.55150999967</v>
      </c>
      <c r="G44" s="3">
        <v>788857.92217999953</v>
      </c>
      <c r="H44" s="3">
        <v>800724.13566999952</v>
      </c>
      <c r="I44" s="3">
        <v>807172.1490599995</v>
      </c>
      <c r="J44" s="3">
        <v>812391.53328999947</v>
      </c>
      <c r="K44" s="3">
        <v>837435.9745399995</v>
      </c>
      <c r="L44" s="3">
        <v>840171.02178999945</v>
      </c>
      <c r="N44" s="10">
        <f t="shared" ref="N44:N53" si="5">B44</f>
        <v>2016</v>
      </c>
      <c r="O44" s="3">
        <v>491672.45755999995</v>
      </c>
      <c r="P44" s="3">
        <v>758408.89908999996</v>
      </c>
      <c r="Q44" s="3">
        <v>790968.49406999978</v>
      </c>
      <c r="R44" s="3">
        <v>810017.4681299997</v>
      </c>
      <c r="S44" s="3">
        <v>813889.22396999958</v>
      </c>
      <c r="T44" s="3">
        <v>818888.54815999954</v>
      </c>
      <c r="U44" s="3">
        <v>818827.50192999956</v>
      </c>
      <c r="V44" s="3">
        <v>821970.18113999953</v>
      </c>
      <c r="W44" s="3">
        <v>844873.96480999945</v>
      </c>
      <c r="X44" s="3">
        <v>846847.80149999948</v>
      </c>
      <c r="Z44" s="3">
        <v>6676.7797100000316</v>
      </c>
      <c r="AA44" s="3">
        <v>2602.4902500000003</v>
      </c>
      <c r="AB44" s="3">
        <v>849450.29174999951</v>
      </c>
      <c r="AC44" s="3">
        <v>1232820.8757699996</v>
      </c>
      <c r="AE44" s="4"/>
    </row>
    <row r="45" spans="2:31" x14ac:dyDescent="0.2">
      <c r="B45" s="10">
        <f t="shared" si="4"/>
        <v>2017</v>
      </c>
      <c r="C45" s="3">
        <v>595027.13367000013</v>
      </c>
      <c r="D45" s="3">
        <v>975892.48028999986</v>
      </c>
      <c r="E45" s="3">
        <v>1082212.9481399998</v>
      </c>
      <c r="F45" s="3">
        <v>1128691.8507199998</v>
      </c>
      <c r="G45" s="3">
        <v>1161343.0459099996</v>
      </c>
      <c r="H45" s="3">
        <v>1196782.4917699995</v>
      </c>
      <c r="I45" s="3">
        <v>1240239.1951499991</v>
      </c>
      <c r="J45" s="3">
        <v>1251440.8548199991</v>
      </c>
      <c r="K45" s="3">
        <v>1273585.7887999997</v>
      </c>
      <c r="L45" s="3">
        <v>0</v>
      </c>
      <c r="N45" s="10">
        <f t="shared" si="5"/>
        <v>2017</v>
      </c>
      <c r="O45" s="3">
        <v>945761.00278000045</v>
      </c>
      <c r="P45" s="3">
        <v>1109608.02152</v>
      </c>
      <c r="Q45" s="3">
        <v>1150724.3314699999</v>
      </c>
      <c r="R45" s="3">
        <v>1179248.4674</v>
      </c>
      <c r="S45" s="3">
        <v>1192754.7414299997</v>
      </c>
      <c r="T45" s="3">
        <v>1214935.8224799996</v>
      </c>
      <c r="U45" s="3">
        <v>1251184.7237999991</v>
      </c>
      <c r="V45" s="3">
        <v>1259188.2778999992</v>
      </c>
      <c r="W45" s="3">
        <v>1278091.5908899996</v>
      </c>
      <c r="X45" s="3">
        <v>0</v>
      </c>
      <c r="Z45" s="3">
        <v>4505.8020899998955</v>
      </c>
      <c r="AA45" s="3">
        <v>16698.18331</v>
      </c>
      <c r="AB45" s="3">
        <v>1294789.7741999996</v>
      </c>
      <c r="AC45" s="3">
        <v>1582819.0303000004</v>
      </c>
      <c r="AE45" s="4"/>
    </row>
    <row r="46" spans="2:31" x14ac:dyDescent="0.2">
      <c r="B46" s="10">
        <f t="shared" si="4"/>
        <v>2018</v>
      </c>
      <c r="C46" s="3">
        <v>609467.11846999999</v>
      </c>
      <c r="D46" s="3">
        <v>1065446.1867399998</v>
      </c>
      <c r="E46" s="3">
        <v>1158034.0285799999</v>
      </c>
      <c r="F46" s="3">
        <v>1190406.2466199999</v>
      </c>
      <c r="G46" s="3">
        <v>1216172.7485999998</v>
      </c>
      <c r="H46" s="3">
        <v>1230995.8834099998</v>
      </c>
      <c r="I46" s="3">
        <v>1246469.5608399995</v>
      </c>
      <c r="J46" s="3">
        <v>1249969.82021</v>
      </c>
      <c r="K46" s="3">
        <v>0</v>
      </c>
      <c r="L46" s="3">
        <v>0</v>
      </c>
      <c r="N46" s="10">
        <f t="shared" si="5"/>
        <v>2018</v>
      </c>
      <c r="O46" s="3">
        <v>890348.17836000002</v>
      </c>
      <c r="P46" s="3">
        <v>1215980.8706199999</v>
      </c>
      <c r="Q46" s="3">
        <v>1236739.2133899999</v>
      </c>
      <c r="R46" s="3">
        <v>1240682.0767399999</v>
      </c>
      <c r="S46" s="3">
        <v>1243062.6418699999</v>
      </c>
      <c r="T46" s="3">
        <v>1247823.7392299997</v>
      </c>
      <c r="U46" s="3">
        <v>1252232.8906399996</v>
      </c>
      <c r="V46" s="3">
        <v>1253278.52468</v>
      </c>
      <c r="W46" s="3">
        <v>0</v>
      </c>
      <c r="X46" s="3">
        <v>0</v>
      </c>
      <c r="Z46" s="3">
        <v>3308.7044699999969</v>
      </c>
      <c r="AA46" s="3">
        <v>4022.7852200000002</v>
      </c>
      <c r="AB46" s="3">
        <v>1257301.3099</v>
      </c>
      <c r="AC46" s="3">
        <v>1581917.0782800002</v>
      </c>
      <c r="AE46" s="4"/>
    </row>
    <row r="47" spans="2:31" x14ac:dyDescent="0.2">
      <c r="B47" s="10">
        <f t="shared" si="4"/>
        <v>2019</v>
      </c>
      <c r="C47" s="3">
        <v>851961.13751999987</v>
      </c>
      <c r="D47" s="3">
        <v>1123903.0301900003</v>
      </c>
      <c r="E47" s="3">
        <v>1192610.4182100005</v>
      </c>
      <c r="F47" s="3">
        <v>1260207.2866600007</v>
      </c>
      <c r="G47" s="3">
        <v>1274134.8262500011</v>
      </c>
      <c r="H47" s="3">
        <v>1303911.9039000005</v>
      </c>
      <c r="I47" s="3">
        <v>1305899.8445000008</v>
      </c>
      <c r="J47" s="3">
        <v>0</v>
      </c>
      <c r="K47" s="3">
        <v>0</v>
      </c>
      <c r="L47" s="3">
        <v>0</v>
      </c>
      <c r="N47" s="10">
        <f t="shared" si="5"/>
        <v>2019</v>
      </c>
      <c r="O47" s="3">
        <v>1088542.4510299996</v>
      </c>
      <c r="P47" s="3">
        <v>1244574.8471900006</v>
      </c>
      <c r="Q47" s="3">
        <v>1258074.3372700005</v>
      </c>
      <c r="R47" s="3">
        <v>1294849.2545800006</v>
      </c>
      <c r="S47" s="3">
        <v>1296888.9743700009</v>
      </c>
      <c r="T47" s="3">
        <v>1316341.8229000005</v>
      </c>
      <c r="U47" s="3">
        <v>1314087.9889100008</v>
      </c>
      <c r="V47" s="3">
        <v>0</v>
      </c>
      <c r="W47" s="3">
        <v>0</v>
      </c>
      <c r="X47" s="3">
        <v>0</v>
      </c>
      <c r="Z47" s="3">
        <v>8188.1444099999499</v>
      </c>
      <c r="AA47" s="3">
        <v>2713.34953</v>
      </c>
      <c r="AB47" s="3">
        <v>1316801.3384400008</v>
      </c>
      <c r="AC47" s="3">
        <v>1577644.6681899996</v>
      </c>
      <c r="AE47" s="4"/>
    </row>
    <row r="48" spans="2:31" x14ac:dyDescent="0.2">
      <c r="B48" s="10">
        <f t="shared" si="4"/>
        <v>2020</v>
      </c>
      <c r="C48" s="3">
        <v>881541.97025999962</v>
      </c>
      <c r="D48" s="3">
        <v>1222667.9982699994</v>
      </c>
      <c r="E48" s="3">
        <v>1291613.7062399995</v>
      </c>
      <c r="F48" s="3">
        <v>1305496.1142399993</v>
      </c>
      <c r="G48" s="3">
        <v>1331195.1785199996</v>
      </c>
      <c r="H48" s="3">
        <v>1353621.7640799994</v>
      </c>
      <c r="I48" s="3">
        <v>0</v>
      </c>
      <c r="J48" s="3">
        <v>0</v>
      </c>
      <c r="K48" s="3">
        <v>0</v>
      </c>
      <c r="L48" s="3">
        <v>0</v>
      </c>
      <c r="N48" s="10">
        <f t="shared" si="5"/>
        <v>2020</v>
      </c>
      <c r="O48" s="3">
        <v>1105776.2652299996</v>
      </c>
      <c r="P48" s="3">
        <v>1308328.4093699995</v>
      </c>
      <c r="Q48" s="3">
        <v>1319576.3191599995</v>
      </c>
      <c r="R48" s="3">
        <v>1331478.8542799992</v>
      </c>
      <c r="S48" s="3">
        <v>1341020.5462299993</v>
      </c>
      <c r="T48" s="3">
        <v>1360182.6914499993</v>
      </c>
      <c r="U48" s="3">
        <v>0</v>
      </c>
      <c r="V48" s="3">
        <v>0</v>
      </c>
      <c r="W48" s="3">
        <v>0</v>
      </c>
      <c r="X48" s="3">
        <v>0</v>
      </c>
      <c r="Z48" s="3">
        <v>6560.9273699999321</v>
      </c>
      <c r="AA48" s="3">
        <v>-5882.2194000000054</v>
      </c>
      <c r="AB48" s="3">
        <v>1354300.4720499993</v>
      </c>
      <c r="AC48" s="3">
        <v>1782498.1603400006</v>
      </c>
      <c r="AE48" s="4"/>
    </row>
    <row r="49" spans="2:31" x14ac:dyDescent="0.2">
      <c r="B49" s="10">
        <f t="shared" si="4"/>
        <v>2021</v>
      </c>
      <c r="C49" s="3">
        <v>999875.02941999992</v>
      </c>
      <c r="D49" s="3">
        <v>1501665.0626699999</v>
      </c>
      <c r="E49" s="3">
        <v>1573210.5550199999</v>
      </c>
      <c r="F49" s="3">
        <v>1612490.3787899995</v>
      </c>
      <c r="G49" s="3">
        <v>1652192.9853699997</v>
      </c>
      <c r="H49" s="3">
        <v>0</v>
      </c>
      <c r="I49" s="3">
        <v>0</v>
      </c>
      <c r="J49" s="3">
        <v>0</v>
      </c>
      <c r="K49" s="3">
        <v>0</v>
      </c>
      <c r="L49" s="3">
        <v>0</v>
      </c>
      <c r="N49" s="10">
        <f t="shared" si="5"/>
        <v>2021</v>
      </c>
      <c r="O49" s="3">
        <v>1333231.3401399995</v>
      </c>
      <c r="P49" s="3">
        <v>1604303.24566</v>
      </c>
      <c r="Q49" s="3">
        <v>1615596.9907099998</v>
      </c>
      <c r="R49" s="3">
        <v>1643412.1038299999</v>
      </c>
      <c r="S49" s="3">
        <v>1661289.23973</v>
      </c>
      <c r="T49" s="3">
        <v>0</v>
      </c>
      <c r="U49" s="3">
        <v>0</v>
      </c>
      <c r="V49" s="3">
        <v>0</v>
      </c>
      <c r="W49" s="3">
        <v>0</v>
      </c>
      <c r="X49" s="3">
        <v>0</v>
      </c>
      <c r="Z49" s="3">
        <v>9096.2543600003701</v>
      </c>
      <c r="AA49" s="3">
        <v>2884.3172099999997</v>
      </c>
      <c r="AB49" s="3">
        <v>1664173.55694</v>
      </c>
      <c r="AC49" s="3">
        <v>2315860.89384</v>
      </c>
      <c r="AE49" s="4"/>
    </row>
    <row r="50" spans="2:31" x14ac:dyDescent="0.2">
      <c r="B50" s="10">
        <f t="shared" si="4"/>
        <v>2022</v>
      </c>
      <c r="C50" s="3">
        <v>1250293.68723</v>
      </c>
      <c r="D50" s="3">
        <v>1822387.0201399999</v>
      </c>
      <c r="E50" s="3">
        <v>1941646.3321200002</v>
      </c>
      <c r="F50" s="3">
        <v>1988811.1392100004</v>
      </c>
      <c r="G50" s="3">
        <v>0</v>
      </c>
      <c r="H50" s="3">
        <v>0</v>
      </c>
      <c r="I50" s="3">
        <v>0</v>
      </c>
      <c r="J50" s="3">
        <v>0</v>
      </c>
      <c r="K50" s="3">
        <v>0</v>
      </c>
      <c r="L50" s="3">
        <v>0</v>
      </c>
      <c r="N50" s="10">
        <f t="shared" si="5"/>
        <v>2022</v>
      </c>
      <c r="O50" s="3">
        <v>1518418.77156</v>
      </c>
      <c r="P50" s="3">
        <v>2009492.44196</v>
      </c>
      <c r="Q50" s="3">
        <v>2015026.7584700002</v>
      </c>
      <c r="R50" s="3">
        <v>2022388.5982500003</v>
      </c>
      <c r="S50" s="3">
        <v>0</v>
      </c>
      <c r="T50" s="3">
        <v>0</v>
      </c>
      <c r="U50" s="3">
        <v>0</v>
      </c>
      <c r="V50" s="3">
        <v>0</v>
      </c>
      <c r="W50" s="3">
        <v>0</v>
      </c>
      <c r="X50" s="3">
        <v>0</v>
      </c>
      <c r="Z50" s="3">
        <v>33577.459039999871</v>
      </c>
      <c r="AA50" s="3">
        <v>36254.887819999989</v>
      </c>
      <c r="AB50" s="3">
        <v>2058643.4860700003</v>
      </c>
      <c r="AC50" s="3">
        <v>2842975.4533400005</v>
      </c>
      <c r="AE50" s="4"/>
    </row>
    <row r="51" spans="2:31" x14ac:dyDescent="0.2">
      <c r="B51" s="10">
        <f t="shared" si="4"/>
        <v>2023</v>
      </c>
      <c r="C51" s="3">
        <v>1238614.0360899996</v>
      </c>
      <c r="D51" s="3">
        <v>1667390.0905299997</v>
      </c>
      <c r="E51" s="3">
        <v>1744086.5491799994</v>
      </c>
      <c r="F51" s="3">
        <v>0</v>
      </c>
      <c r="G51" s="3">
        <v>0</v>
      </c>
      <c r="H51" s="3">
        <v>0</v>
      </c>
      <c r="I51" s="3">
        <v>0</v>
      </c>
      <c r="J51" s="3">
        <v>0</v>
      </c>
      <c r="K51" s="3">
        <v>0</v>
      </c>
      <c r="L51" s="3">
        <v>0</v>
      </c>
      <c r="N51" s="10">
        <f t="shared" si="5"/>
        <v>2023</v>
      </c>
      <c r="O51" s="3">
        <v>1480447.0999099994</v>
      </c>
      <c r="P51" s="3">
        <v>1777604.9177999995</v>
      </c>
      <c r="Q51" s="3">
        <v>1798460.6720999992</v>
      </c>
      <c r="R51" s="3">
        <v>0</v>
      </c>
      <c r="S51" s="3">
        <v>0</v>
      </c>
      <c r="T51" s="3">
        <v>0</v>
      </c>
      <c r="U51" s="3">
        <v>0</v>
      </c>
      <c r="V51" s="3">
        <v>0</v>
      </c>
      <c r="W51" s="3">
        <v>0</v>
      </c>
      <c r="X51" s="3">
        <v>0</v>
      </c>
      <c r="Z51" s="3">
        <v>54374.122919999762</v>
      </c>
      <c r="AA51" s="3">
        <v>35290.917030000004</v>
      </c>
      <c r="AB51" s="3">
        <v>1833751.589129999</v>
      </c>
      <c r="AC51" s="3">
        <v>2823934.1002800008</v>
      </c>
      <c r="AE51" s="4"/>
    </row>
    <row r="52" spans="2:31" x14ac:dyDescent="0.2">
      <c r="B52" s="10">
        <f t="shared" si="4"/>
        <v>2024</v>
      </c>
      <c r="C52" s="3">
        <v>888630.3309800002</v>
      </c>
      <c r="D52" s="3">
        <v>1445557.2284400002</v>
      </c>
      <c r="E52" s="3">
        <v>0</v>
      </c>
      <c r="F52" s="3">
        <v>0</v>
      </c>
      <c r="G52" s="3">
        <v>0</v>
      </c>
      <c r="H52" s="3">
        <v>0</v>
      </c>
      <c r="I52" s="3">
        <v>0</v>
      </c>
      <c r="J52" s="3">
        <v>0</v>
      </c>
      <c r="K52" s="3">
        <v>0</v>
      </c>
      <c r="L52" s="3">
        <v>0</v>
      </c>
      <c r="N52" s="10">
        <f t="shared" si="5"/>
        <v>2024</v>
      </c>
      <c r="O52" s="3">
        <v>1172612.5174000002</v>
      </c>
      <c r="P52" s="3">
        <v>1585340.2768100004</v>
      </c>
      <c r="Q52" s="3">
        <v>0</v>
      </c>
      <c r="R52" s="3">
        <v>0</v>
      </c>
      <c r="S52" s="3">
        <v>0</v>
      </c>
      <c r="T52" s="3">
        <v>0</v>
      </c>
      <c r="U52" s="3">
        <v>0</v>
      </c>
      <c r="V52" s="3">
        <v>0</v>
      </c>
      <c r="W52" s="3">
        <v>0</v>
      </c>
      <c r="X52" s="3">
        <v>0</v>
      </c>
      <c r="Z52" s="3">
        <v>139783.04837000021</v>
      </c>
      <c r="AA52" s="3">
        <v>93212.019270000019</v>
      </c>
      <c r="AB52" s="3">
        <v>1678552.2960800005</v>
      </c>
      <c r="AC52" s="3">
        <v>2771172.2090399996</v>
      </c>
      <c r="AE52" s="4"/>
    </row>
    <row r="53" spans="2:31" x14ac:dyDescent="0.2">
      <c r="B53" s="10">
        <f t="shared" si="4"/>
        <v>2025</v>
      </c>
      <c r="C53" s="3">
        <v>744900.74393999984</v>
      </c>
      <c r="D53" s="3">
        <v>0</v>
      </c>
      <c r="E53" s="3">
        <v>0</v>
      </c>
      <c r="F53" s="3">
        <v>0</v>
      </c>
      <c r="G53" s="3">
        <v>0</v>
      </c>
      <c r="H53" s="3">
        <v>0</v>
      </c>
      <c r="I53" s="3">
        <v>0</v>
      </c>
      <c r="J53" s="3">
        <v>0</v>
      </c>
      <c r="K53" s="3">
        <v>0</v>
      </c>
      <c r="L53" s="3">
        <v>0</v>
      </c>
      <c r="N53" s="10">
        <f t="shared" si="5"/>
        <v>2025</v>
      </c>
      <c r="O53" s="3">
        <v>966518.75987999979</v>
      </c>
      <c r="P53" s="3">
        <v>0</v>
      </c>
      <c r="Q53" s="3">
        <v>0</v>
      </c>
      <c r="R53" s="3">
        <v>0</v>
      </c>
      <c r="S53" s="3">
        <v>0</v>
      </c>
      <c r="T53" s="3">
        <v>0</v>
      </c>
      <c r="U53" s="3">
        <v>0</v>
      </c>
      <c r="V53" s="3">
        <v>0</v>
      </c>
      <c r="W53" s="3">
        <v>0</v>
      </c>
      <c r="X53" s="3">
        <v>0</v>
      </c>
      <c r="Z53" s="3">
        <v>221618.01593999995</v>
      </c>
      <c r="AA53" s="3">
        <v>676354.1015300001</v>
      </c>
      <c r="AB53" s="3">
        <v>1642872.8614099999</v>
      </c>
      <c r="AC53" s="3">
        <v>2986631.3036900004</v>
      </c>
      <c r="AE53" s="4"/>
    </row>
    <row r="54" spans="2:31" s="7" customFormat="1" x14ac:dyDescent="0.2">
      <c r="B54" s="5"/>
      <c r="C54" s="6"/>
      <c r="D54" s="6"/>
      <c r="E54" s="6"/>
      <c r="F54" s="6"/>
      <c r="G54" s="6"/>
      <c r="H54" s="6"/>
      <c r="I54" s="6"/>
      <c r="J54" s="6"/>
      <c r="K54" s="6"/>
      <c r="L54" s="6"/>
      <c r="N54" s="5"/>
      <c r="O54" s="6"/>
      <c r="P54" s="6"/>
      <c r="Q54" s="6"/>
      <c r="R54" s="6"/>
      <c r="S54" s="6"/>
      <c r="T54" s="6"/>
      <c r="U54" s="6"/>
      <c r="V54" s="6"/>
      <c r="W54" s="6"/>
      <c r="X54" s="6"/>
      <c r="Z54" s="6"/>
      <c r="AA54" s="6"/>
      <c r="AB54" s="6"/>
      <c r="AC54" s="6"/>
    </row>
    <row r="55" spans="2:31" s="7" customFormat="1" ht="12" customHeight="1" x14ac:dyDescent="0.2">
      <c r="B55" s="9" t="s">
        <v>56</v>
      </c>
      <c r="C55" s="9">
        <v>1</v>
      </c>
      <c r="D55" s="9">
        <v>2</v>
      </c>
      <c r="E55" s="9">
        <v>3</v>
      </c>
      <c r="F55" s="9">
        <v>4</v>
      </c>
      <c r="G55" s="9">
        <v>5</v>
      </c>
      <c r="H55" s="9">
        <v>6</v>
      </c>
      <c r="I55" s="9">
        <v>7</v>
      </c>
      <c r="J55" s="9">
        <v>8</v>
      </c>
      <c r="K55" s="9">
        <v>9</v>
      </c>
      <c r="L55" s="9">
        <v>10</v>
      </c>
      <c r="M55" s="1"/>
      <c r="N55" s="9" t="s">
        <v>56</v>
      </c>
      <c r="O55" s="9">
        <v>1</v>
      </c>
      <c r="P55" s="9">
        <v>2</v>
      </c>
      <c r="Q55" s="9">
        <v>3</v>
      </c>
      <c r="R55" s="9">
        <v>4</v>
      </c>
      <c r="S55" s="9">
        <v>5</v>
      </c>
      <c r="T55" s="9">
        <v>6</v>
      </c>
      <c r="U55" s="9">
        <v>7</v>
      </c>
      <c r="V55" s="9">
        <v>8</v>
      </c>
      <c r="W55" s="9">
        <v>9</v>
      </c>
      <c r="X55" s="9">
        <v>10</v>
      </c>
      <c r="Y55" s="1"/>
      <c r="Z55" s="49" t="s">
        <v>8</v>
      </c>
      <c r="AA55" s="49" t="s">
        <v>9</v>
      </c>
      <c r="AB55" s="49" t="s">
        <v>10</v>
      </c>
      <c r="AC55" s="49" t="s">
        <v>11</v>
      </c>
    </row>
    <row r="56" spans="2:31" x14ac:dyDescent="0.2">
      <c r="B56" s="2"/>
      <c r="N56" s="2"/>
      <c r="Z56" s="49"/>
      <c r="AA56" s="49"/>
      <c r="AB56" s="49"/>
      <c r="AC56" s="49"/>
    </row>
    <row r="57" spans="2:31" x14ac:dyDescent="0.2">
      <c r="B57" s="10" t="s">
        <v>18</v>
      </c>
      <c r="N57" s="10" t="s">
        <v>18</v>
      </c>
      <c r="Z57" s="3">
        <v>22154.323540000005</v>
      </c>
      <c r="AA57" s="3">
        <v>4479.3994300000004</v>
      </c>
      <c r="AB57" s="3">
        <v>111822.05115000007</v>
      </c>
      <c r="AC57" s="13"/>
    </row>
    <row r="58" spans="2:31" x14ac:dyDescent="0.2">
      <c r="B58" s="10">
        <f t="shared" ref="B58:B67" si="6">B44</f>
        <v>2016</v>
      </c>
      <c r="C58" s="3">
        <v>100832.11844000001</v>
      </c>
      <c r="D58" s="3">
        <v>174019.57438000001</v>
      </c>
      <c r="E58" s="3">
        <v>207363.20080999995</v>
      </c>
      <c r="F58" s="3">
        <v>217055.64143999998</v>
      </c>
      <c r="G58" s="3">
        <v>219613.82916999995</v>
      </c>
      <c r="H58" s="3">
        <v>223511.10006999999</v>
      </c>
      <c r="I58" s="3">
        <v>226355.39079999991</v>
      </c>
      <c r="J58" s="3">
        <v>223458.87506999995</v>
      </c>
      <c r="K58" s="3">
        <v>223757.78888999997</v>
      </c>
      <c r="L58" s="3">
        <v>224285.61230999994</v>
      </c>
      <c r="N58" s="10">
        <f t="shared" ref="N58:N67" si="7">B58</f>
        <v>2016</v>
      </c>
      <c r="O58" s="3">
        <v>143154.41020000004</v>
      </c>
      <c r="P58" s="3">
        <v>205588.71250999998</v>
      </c>
      <c r="Q58" s="3">
        <v>218140.90354999993</v>
      </c>
      <c r="R58" s="3">
        <v>227774.98617999998</v>
      </c>
      <c r="S58" s="3">
        <v>223963.47020999994</v>
      </c>
      <c r="T58" s="3">
        <v>227239.32076999996</v>
      </c>
      <c r="U58" s="3">
        <v>228803.13838999992</v>
      </c>
      <c r="V58" s="3">
        <v>225147.81948999997</v>
      </c>
      <c r="W58" s="3">
        <v>225091.27875999999</v>
      </c>
      <c r="X58" s="3">
        <v>225332.88573999994</v>
      </c>
      <c r="Z58" s="3">
        <v>1047.2734300000011</v>
      </c>
      <c r="AA58" s="3">
        <v>-159.42682000000022</v>
      </c>
      <c r="AB58" s="3">
        <v>225173.45891999995</v>
      </c>
      <c r="AC58" s="3">
        <v>547642.88955999992</v>
      </c>
      <c r="AE58" s="4"/>
    </row>
    <row r="59" spans="2:31" x14ac:dyDescent="0.2">
      <c r="B59" s="10">
        <f t="shared" si="6"/>
        <v>2017</v>
      </c>
      <c r="C59" s="3">
        <v>81306.459670000026</v>
      </c>
      <c r="D59" s="3">
        <v>166866.31977</v>
      </c>
      <c r="E59" s="3">
        <v>187134.85893999998</v>
      </c>
      <c r="F59" s="3">
        <v>195828.95943000002</v>
      </c>
      <c r="G59" s="3">
        <v>196070.33189999999</v>
      </c>
      <c r="H59" s="3">
        <v>196011.45496</v>
      </c>
      <c r="I59" s="3">
        <v>202567.98251</v>
      </c>
      <c r="J59" s="3">
        <v>202798.59247</v>
      </c>
      <c r="K59" s="3">
        <v>202598.13321</v>
      </c>
      <c r="L59" s="3">
        <v>0</v>
      </c>
      <c r="N59" s="10">
        <f t="shared" si="7"/>
        <v>2017</v>
      </c>
      <c r="O59" s="3">
        <v>120188.20416000002</v>
      </c>
      <c r="P59" s="3">
        <v>192146.21286000003</v>
      </c>
      <c r="Q59" s="3">
        <v>206521.00609000001</v>
      </c>
      <c r="R59" s="3">
        <v>206585.09954000002</v>
      </c>
      <c r="S59" s="3">
        <v>202488.16533999998</v>
      </c>
      <c r="T59" s="3">
        <v>205478.86841</v>
      </c>
      <c r="U59" s="3">
        <v>206118.18435</v>
      </c>
      <c r="V59" s="3">
        <v>205688.01363000003</v>
      </c>
      <c r="W59" s="3">
        <v>204347.52796000004</v>
      </c>
      <c r="X59" s="3">
        <v>0</v>
      </c>
      <c r="Z59" s="3">
        <v>1749.3947500000359</v>
      </c>
      <c r="AA59" s="3">
        <v>-2194.1055000000006</v>
      </c>
      <c r="AB59" s="3">
        <v>202153.42246000003</v>
      </c>
      <c r="AC59" s="3">
        <v>528141.64658999979</v>
      </c>
      <c r="AE59" s="4"/>
    </row>
    <row r="60" spans="2:31" x14ac:dyDescent="0.2">
      <c r="B60" s="10">
        <f t="shared" si="6"/>
        <v>2018</v>
      </c>
      <c r="C60" s="3">
        <v>106693.68867999998</v>
      </c>
      <c r="D60" s="3">
        <v>200972.65328</v>
      </c>
      <c r="E60" s="3">
        <v>234310.18877000001</v>
      </c>
      <c r="F60" s="3">
        <v>246494.44155000002</v>
      </c>
      <c r="G60" s="3">
        <v>241852.09244000009</v>
      </c>
      <c r="H60" s="3">
        <v>242899.41105000005</v>
      </c>
      <c r="I60" s="3">
        <v>242596.32960000003</v>
      </c>
      <c r="J60" s="3">
        <v>240054.42228000003</v>
      </c>
      <c r="K60" s="3">
        <v>0</v>
      </c>
      <c r="L60" s="3">
        <v>0</v>
      </c>
      <c r="N60" s="10">
        <f t="shared" si="7"/>
        <v>2018</v>
      </c>
      <c r="O60" s="3">
        <v>180987.49721999999</v>
      </c>
      <c r="P60" s="3">
        <v>279457.17647999997</v>
      </c>
      <c r="Q60" s="3">
        <v>248048.58900000001</v>
      </c>
      <c r="R60" s="3">
        <v>253069.75785000002</v>
      </c>
      <c r="S60" s="3">
        <v>247108.0868300001</v>
      </c>
      <c r="T60" s="3">
        <v>244567.24633000008</v>
      </c>
      <c r="U60" s="3">
        <v>243760.90548000004</v>
      </c>
      <c r="V60" s="3">
        <v>242985.28311000002</v>
      </c>
      <c r="W60" s="3">
        <v>0</v>
      </c>
      <c r="X60" s="3">
        <v>0</v>
      </c>
      <c r="Z60" s="3">
        <v>2930.8608299999905</v>
      </c>
      <c r="AA60" s="3">
        <v>-866.96844999999996</v>
      </c>
      <c r="AB60" s="3">
        <v>242118.31466000003</v>
      </c>
      <c r="AC60" s="3">
        <v>549337.51441000006</v>
      </c>
      <c r="AE60" s="4"/>
    </row>
    <row r="61" spans="2:31" x14ac:dyDescent="0.2">
      <c r="B61" s="10">
        <f t="shared" si="6"/>
        <v>2019</v>
      </c>
      <c r="C61" s="3">
        <v>112651.68379</v>
      </c>
      <c r="D61" s="3">
        <v>212257.46839000005</v>
      </c>
      <c r="E61" s="3">
        <v>228126.32282000003</v>
      </c>
      <c r="F61" s="3">
        <v>228331.77028</v>
      </c>
      <c r="G61" s="3">
        <v>229908.32868000004</v>
      </c>
      <c r="H61" s="3">
        <v>219337.89681000001</v>
      </c>
      <c r="I61" s="3">
        <v>213544.99727000005</v>
      </c>
      <c r="J61" s="3">
        <v>0</v>
      </c>
      <c r="K61" s="3">
        <v>0</v>
      </c>
      <c r="L61" s="3">
        <v>0</v>
      </c>
      <c r="N61" s="10">
        <f t="shared" si="7"/>
        <v>2019</v>
      </c>
      <c r="O61" s="3">
        <v>168466.26176999998</v>
      </c>
      <c r="P61" s="3">
        <v>232959.36677000005</v>
      </c>
      <c r="Q61" s="3">
        <v>237378.27952000007</v>
      </c>
      <c r="R61" s="3">
        <v>233514.90600999998</v>
      </c>
      <c r="S61" s="3">
        <v>231171.71822000001</v>
      </c>
      <c r="T61" s="3">
        <v>223385.75323000003</v>
      </c>
      <c r="U61" s="3">
        <v>216333.69479000007</v>
      </c>
      <c r="V61" s="3">
        <v>0</v>
      </c>
      <c r="W61" s="3">
        <v>0</v>
      </c>
      <c r="X61" s="3">
        <v>0</v>
      </c>
      <c r="Z61" s="3">
        <v>2788.6975200000161</v>
      </c>
      <c r="AA61" s="3">
        <v>-1901.4445299999984</v>
      </c>
      <c r="AB61" s="3">
        <v>214432.25026000006</v>
      </c>
      <c r="AC61" s="3">
        <v>556943.29518999986</v>
      </c>
      <c r="AE61" s="4"/>
    </row>
    <row r="62" spans="2:31" x14ac:dyDescent="0.2">
      <c r="B62" s="10">
        <f t="shared" si="6"/>
        <v>2020</v>
      </c>
      <c r="C62" s="3">
        <v>96622.11388999995</v>
      </c>
      <c r="D62" s="3">
        <v>168216.08711999992</v>
      </c>
      <c r="E62" s="3">
        <v>187240.87341999993</v>
      </c>
      <c r="F62" s="3">
        <v>214933.12984999991</v>
      </c>
      <c r="G62" s="3">
        <v>227198.48136999994</v>
      </c>
      <c r="H62" s="3">
        <v>226788.85676999995</v>
      </c>
      <c r="I62" s="3">
        <v>0</v>
      </c>
      <c r="J62" s="3">
        <v>0</v>
      </c>
      <c r="K62" s="3">
        <v>0</v>
      </c>
      <c r="L62" s="3">
        <v>0</v>
      </c>
      <c r="N62" s="10">
        <f t="shared" si="7"/>
        <v>2020</v>
      </c>
      <c r="O62" s="3">
        <v>140015.55502999993</v>
      </c>
      <c r="P62" s="3">
        <v>197407.22920999996</v>
      </c>
      <c r="Q62" s="3">
        <v>205105.31402999995</v>
      </c>
      <c r="R62" s="3">
        <v>231488.07919999992</v>
      </c>
      <c r="S62" s="3">
        <v>237939.17381999991</v>
      </c>
      <c r="T62" s="3">
        <v>234851.08923999994</v>
      </c>
      <c r="U62" s="3">
        <v>0</v>
      </c>
      <c r="V62" s="3">
        <v>0</v>
      </c>
      <c r="W62" s="3">
        <v>0</v>
      </c>
      <c r="X62" s="3">
        <v>0</v>
      </c>
      <c r="Z62" s="3">
        <v>8062.2324699999881</v>
      </c>
      <c r="AA62" s="3">
        <v>-4016.2033000000001</v>
      </c>
      <c r="AB62" s="3">
        <v>230834.88593999995</v>
      </c>
      <c r="AC62" s="3">
        <v>508857.72275999998</v>
      </c>
      <c r="AE62" s="4"/>
    </row>
    <row r="63" spans="2:31" x14ac:dyDescent="0.2">
      <c r="B63" s="10">
        <f t="shared" si="6"/>
        <v>2021</v>
      </c>
      <c r="C63" s="3">
        <v>51902.064710000028</v>
      </c>
      <c r="D63" s="3">
        <v>124829.19271000005</v>
      </c>
      <c r="E63" s="3">
        <v>142763.99218000003</v>
      </c>
      <c r="F63" s="3">
        <v>169810.55470000004</v>
      </c>
      <c r="G63" s="3">
        <v>179939.89719000005</v>
      </c>
      <c r="H63" s="3">
        <v>0</v>
      </c>
      <c r="I63" s="3">
        <v>0</v>
      </c>
      <c r="J63" s="3">
        <v>0</v>
      </c>
      <c r="K63" s="3">
        <v>0</v>
      </c>
      <c r="L63" s="3">
        <v>0</v>
      </c>
      <c r="N63" s="10">
        <f t="shared" si="7"/>
        <v>2021</v>
      </c>
      <c r="O63" s="3">
        <v>98243.253390000013</v>
      </c>
      <c r="P63" s="3">
        <v>147133.16189000005</v>
      </c>
      <c r="Q63" s="3">
        <v>159260.38562000004</v>
      </c>
      <c r="R63" s="3">
        <v>172741.19897000003</v>
      </c>
      <c r="S63" s="3">
        <v>188836.58798000007</v>
      </c>
      <c r="T63" s="3">
        <v>0</v>
      </c>
      <c r="U63" s="3">
        <v>0</v>
      </c>
      <c r="V63" s="3">
        <v>0</v>
      </c>
      <c r="W63" s="3">
        <v>0</v>
      </c>
      <c r="X63" s="3">
        <v>0</v>
      </c>
      <c r="Z63" s="3">
        <v>8896.6907900000224</v>
      </c>
      <c r="AA63" s="3">
        <v>-1423.28226</v>
      </c>
      <c r="AB63" s="3">
        <v>187413.30572000006</v>
      </c>
      <c r="AC63" s="3">
        <v>519015.37591999996</v>
      </c>
      <c r="AE63" s="4"/>
    </row>
    <row r="64" spans="2:31" x14ac:dyDescent="0.2">
      <c r="B64" s="10">
        <f t="shared" si="6"/>
        <v>2022</v>
      </c>
      <c r="C64" s="3">
        <v>50311.529709999988</v>
      </c>
      <c r="D64" s="3">
        <v>116096.20066</v>
      </c>
      <c r="E64" s="3">
        <v>133372.25250999999</v>
      </c>
      <c r="F64" s="3">
        <v>136729.10782999996</v>
      </c>
      <c r="G64" s="3">
        <v>0</v>
      </c>
      <c r="H64" s="3">
        <v>0</v>
      </c>
      <c r="I64" s="3">
        <v>0</v>
      </c>
      <c r="J64" s="3">
        <v>0</v>
      </c>
      <c r="K64" s="3">
        <v>0</v>
      </c>
      <c r="L64" s="3">
        <v>0</v>
      </c>
      <c r="N64" s="10">
        <f t="shared" si="7"/>
        <v>2022</v>
      </c>
      <c r="O64" s="3">
        <v>89698.946839999975</v>
      </c>
      <c r="P64" s="3">
        <v>135378.43427</v>
      </c>
      <c r="Q64" s="3">
        <v>149229.864</v>
      </c>
      <c r="R64" s="3">
        <v>145410.21303999997</v>
      </c>
      <c r="S64" s="3">
        <v>0</v>
      </c>
      <c r="T64" s="3">
        <v>0</v>
      </c>
      <c r="U64" s="3">
        <v>0</v>
      </c>
      <c r="V64" s="3">
        <v>0</v>
      </c>
      <c r="W64" s="3">
        <v>0</v>
      </c>
      <c r="X64" s="3">
        <v>0</v>
      </c>
      <c r="Z64" s="3">
        <v>8681.1052100000088</v>
      </c>
      <c r="AA64" s="3">
        <v>3419.2056700000003</v>
      </c>
      <c r="AB64" s="3">
        <v>148829.41870999997</v>
      </c>
      <c r="AC64" s="3">
        <v>560649.63660999981</v>
      </c>
      <c r="AE64" s="4"/>
    </row>
    <row r="65" spans="2:31" x14ac:dyDescent="0.2">
      <c r="B65" s="10">
        <f t="shared" si="6"/>
        <v>2023</v>
      </c>
      <c r="C65" s="3">
        <v>73870.241860000038</v>
      </c>
      <c r="D65" s="3">
        <v>155692.63377000007</v>
      </c>
      <c r="E65" s="3">
        <v>179611.22089000008</v>
      </c>
      <c r="F65" s="3">
        <v>0</v>
      </c>
      <c r="G65" s="3">
        <v>0</v>
      </c>
      <c r="H65" s="3">
        <v>0</v>
      </c>
      <c r="I65" s="3">
        <v>0</v>
      </c>
      <c r="J65" s="3">
        <v>0</v>
      </c>
      <c r="K65" s="3">
        <v>0</v>
      </c>
      <c r="L65" s="3">
        <v>0</v>
      </c>
      <c r="N65" s="10">
        <f t="shared" si="7"/>
        <v>2023</v>
      </c>
      <c r="O65" s="3">
        <v>109601.30894000003</v>
      </c>
      <c r="P65" s="3">
        <v>185039.4810700001</v>
      </c>
      <c r="Q65" s="3">
        <v>197430.74565000008</v>
      </c>
      <c r="R65" s="3">
        <v>0</v>
      </c>
      <c r="S65" s="3">
        <v>0</v>
      </c>
      <c r="T65" s="3">
        <v>0</v>
      </c>
      <c r="U65" s="3">
        <v>0</v>
      </c>
      <c r="V65" s="3">
        <v>0</v>
      </c>
      <c r="W65" s="3">
        <v>0</v>
      </c>
      <c r="X65" s="3">
        <v>0</v>
      </c>
      <c r="Z65" s="3">
        <v>17819.52476</v>
      </c>
      <c r="AA65" s="3">
        <v>4994.4014799999977</v>
      </c>
      <c r="AB65" s="3">
        <v>202425.14713000008</v>
      </c>
      <c r="AC65" s="3">
        <v>568400.42418999993</v>
      </c>
      <c r="AE65" s="4"/>
    </row>
    <row r="66" spans="2:31" x14ac:dyDescent="0.2">
      <c r="B66" s="10">
        <f t="shared" si="6"/>
        <v>2024</v>
      </c>
      <c r="C66" s="3">
        <v>103929.2709</v>
      </c>
      <c r="D66" s="3">
        <v>211547.28043999997</v>
      </c>
      <c r="E66" s="3">
        <v>0</v>
      </c>
      <c r="F66" s="3">
        <v>0</v>
      </c>
      <c r="G66" s="3">
        <v>0</v>
      </c>
      <c r="H66" s="3">
        <v>0</v>
      </c>
      <c r="I66" s="3">
        <v>0</v>
      </c>
      <c r="J66" s="3">
        <v>0</v>
      </c>
      <c r="K66" s="3">
        <v>0</v>
      </c>
      <c r="L66" s="3">
        <v>0</v>
      </c>
      <c r="N66" s="10">
        <f t="shared" si="7"/>
        <v>2024</v>
      </c>
      <c r="O66" s="3">
        <v>161006.15979000001</v>
      </c>
      <c r="P66" s="3">
        <v>237971.86653999999</v>
      </c>
      <c r="Q66" s="3">
        <v>0</v>
      </c>
      <c r="R66" s="3">
        <v>0</v>
      </c>
      <c r="S66" s="3">
        <v>0</v>
      </c>
      <c r="T66" s="3">
        <v>0</v>
      </c>
      <c r="U66" s="3">
        <v>0</v>
      </c>
      <c r="V66" s="3">
        <v>0</v>
      </c>
      <c r="W66" s="3">
        <v>0</v>
      </c>
      <c r="X66" s="3">
        <v>0</v>
      </c>
      <c r="Z66" s="3">
        <v>26424.586100000015</v>
      </c>
      <c r="AA66" s="3">
        <v>43244.536569999989</v>
      </c>
      <c r="AB66" s="3">
        <v>281216.40310999996</v>
      </c>
      <c r="AC66" s="3">
        <v>651287.46249000006</v>
      </c>
      <c r="AE66" s="4"/>
    </row>
    <row r="67" spans="2:31" x14ac:dyDescent="0.2">
      <c r="B67" s="10">
        <f t="shared" si="6"/>
        <v>2025</v>
      </c>
      <c r="C67" s="3">
        <v>115807.50438000006</v>
      </c>
      <c r="D67" s="3">
        <v>0</v>
      </c>
      <c r="E67" s="3">
        <v>0</v>
      </c>
      <c r="F67" s="3">
        <v>0</v>
      </c>
      <c r="G67" s="3">
        <v>0</v>
      </c>
      <c r="H67" s="3">
        <v>0</v>
      </c>
      <c r="I67" s="3">
        <v>0</v>
      </c>
      <c r="J67" s="3">
        <v>0</v>
      </c>
      <c r="K67" s="3">
        <v>0</v>
      </c>
      <c r="L67" s="3">
        <v>0</v>
      </c>
      <c r="N67" s="10">
        <f t="shared" si="7"/>
        <v>2025</v>
      </c>
      <c r="O67" s="3">
        <v>184200.77326000005</v>
      </c>
      <c r="P67" s="3">
        <v>0</v>
      </c>
      <c r="Q67" s="3">
        <v>0</v>
      </c>
      <c r="R67" s="3">
        <v>0</v>
      </c>
      <c r="S67" s="3">
        <v>0</v>
      </c>
      <c r="T67" s="3">
        <v>0</v>
      </c>
      <c r="U67" s="3">
        <v>0</v>
      </c>
      <c r="V67" s="3">
        <v>0</v>
      </c>
      <c r="W67" s="3">
        <v>0</v>
      </c>
      <c r="X67" s="3">
        <v>0</v>
      </c>
      <c r="Z67" s="3">
        <v>68393.268879999989</v>
      </c>
      <c r="AA67" s="3">
        <v>123092.28211000001</v>
      </c>
      <c r="AB67" s="3">
        <v>307293.05537000007</v>
      </c>
      <c r="AC67" s="3">
        <v>653320.6317100001</v>
      </c>
      <c r="AE67" s="4"/>
    </row>
    <row r="68" spans="2:31" x14ac:dyDescent="0.2">
      <c r="B68" s="5"/>
      <c r="C68" s="6"/>
      <c r="D68" s="6"/>
      <c r="E68" s="6"/>
      <c r="F68" s="6"/>
      <c r="G68" s="6"/>
      <c r="H68" s="6"/>
      <c r="I68" s="6"/>
      <c r="J68" s="6"/>
      <c r="K68" s="6"/>
      <c r="L68" s="6"/>
      <c r="M68" s="7"/>
      <c r="N68" s="5"/>
      <c r="O68" s="6"/>
      <c r="P68" s="6"/>
      <c r="Q68" s="6"/>
      <c r="R68" s="6"/>
      <c r="S68" s="6"/>
      <c r="T68" s="6"/>
      <c r="U68" s="6"/>
      <c r="V68" s="6"/>
      <c r="W68" s="6"/>
      <c r="X68" s="6"/>
      <c r="Y68" s="7"/>
      <c r="Z68" s="6"/>
      <c r="AA68" s="6"/>
      <c r="AB68" s="6"/>
      <c r="AC68" s="6"/>
    </row>
    <row r="69" spans="2:31" ht="12" customHeight="1" x14ac:dyDescent="0.2">
      <c r="B69" s="9" t="s">
        <v>14</v>
      </c>
      <c r="C69" s="9">
        <v>1</v>
      </c>
      <c r="D69" s="9">
        <v>2</v>
      </c>
      <c r="E69" s="9">
        <v>3</v>
      </c>
      <c r="F69" s="9">
        <v>4</v>
      </c>
      <c r="G69" s="9">
        <v>5</v>
      </c>
      <c r="H69" s="9">
        <v>6</v>
      </c>
      <c r="I69" s="9">
        <v>7</v>
      </c>
      <c r="J69" s="9">
        <v>8</v>
      </c>
      <c r="K69" s="9">
        <v>9</v>
      </c>
      <c r="L69" s="9">
        <v>10</v>
      </c>
      <c r="N69" s="9" t="s">
        <v>14</v>
      </c>
      <c r="O69" s="9">
        <v>1</v>
      </c>
      <c r="P69" s="9">
        <v>2</v>
      </c>
      <c r="Q69" s="9">
        <v>3</v>
      </c>
      <c r="R69" s="9">
        <v>4</v>
      </c>
      <c r="S69" s="9">
        <v>5</v>
      </c>
      <c r="T69" s="9">
        <v>6</v>
      </c>
      <c r="U69" s="9">
        <v>7</v>
      </c>
      <c r="V69" s="9">
        <v>8</v>
      </c>
      <c r="W69" s="9">
        <v>9</v>
      </c>
      <c r="X69" s="9">
        <v>10</v>
      </c>
      <c r="Z69" s="49" t="s">
        <v>8</v>
      </c>
      <c r="AA69" s="49" t="s">
        <v>9</v>
      </c>
      <c r="AB69" s="49" t="s">
        <v>10</v>
      </c>
      <c r="AC69" s="49" t="s">
        <v>11</v>
      </c>
    </row>
    <row r="70" spans="2:31" x14ac:dyDescent="0.2">
      <c r="B70" s="2"/>
      <c r="N70" s="2"/>
      <c r="Z70" s="49"/>
      <c r="AA70" s="49"/>
      <c r="AB70" s="49"/>
      <c r="AC70" s="49"/>
    </row>
    <row r="71" spans="2:31" x14ac:dyDescent="0.2">
      <c r="B71" s="10" t="s">
        <v>18</v>
      </c>
      <c r="N71" s="10" t="s">
        <v>18</v>
      </c>
      <c r="Z71" s="3">
        <v>2526176.4010813232</v>
      </c>
      <c r="AA71" s="3">
        <v>1220950.1119553505</v>
      </c>
      <c r="AB71" s="3">
        <v>4395381.4110913239</v>
      </c>
      <c r="AC71" s="13"/>
    </row>
    <row r="72" spans="2:31" x14ac:dyDescent="0.2">
      <c r="B72" s="10">
        <f t="shared" ref="B72:B81" si="8">B58</f>
        <v>2016</v>
      </c>
      <c r="C72" s="3">
        <v>89849.472809999977</v>
      </c>
      <c r="D72" s="3">
        <v>206612.09310000006</v>
      </c>
      <c r="E72" s="3">
        <v>278551.68420000008</v>
      </c>
      <c r="F72" s="3">
        <v>329396.69027000002</v>
      </c>
      <c r="G72" s="3">
        <v>356486.95933000004</v>
      </c>
      <c r="H72" s="3">
        <v>379128.42230999994</v>
      </c>
      <c r="I72" s="3">
        <v>397042.51235000009</v>
      </c>
      <c r="J72" s="3">
        <v>408793.04214999999</v>
      </c>
      <c r="K72" s="3">
        <v>419838.03442000004</v>
      </c>
      <c r="L72" s="3">
        <v>428510.65772000008</v>
      </c>
      <c r="N72" s="10">
        <f t="shared" ref="N72:N81" si="9">B72</f>
        <v>2016</v>
      </c>
      <c r="O72" s="3">
        <v>260173.91278714617</v>
      </c>
      <c r="P72" s="3">
        <v>387171.69164810854</v>
      </c>
      <c r="Q72" s="3">
        <v>437495.28509943769</v>
      </c>
      <c r="R72" s="3">
        <v>450294.41650126909</v>
      </c>
      <c r="S72" s="3">
        <v>470268.93688848207</v>
      </c>
      <c r="T72" s="3">
        <v>481784.10350869736</v>
      </c>
      <c r="U72" s="3">
        <v>491184.55660985201</v>
      </c>
      <c r="V72" s="3">
        <v>496246.10676542373</v>
      </c>
      <c r="W72" s="3">
        <v>498045.19471338019</v>
      </c>
      <c r="X72" s="3">
        <v>500301.72408515651</v>
      </c>
      <c r="Z72" s="3">
        <v>71791.066365156439</v>
      </c>
      <c r="AA72" s="3">
        <v>107936.21894156541</v>
      </c>
      <c r="AB72" s="3">
        <v>608237.94302672194</v>
      </c>
      <c r="AC72" s="3">
        <v>1001313.6333300001</v>
      </c>
      <c r="AE72" s="4"/>
    </row>
    <row r="73" spans="2:31" x14ac:dyDescent="0.2">
      <c r="B73" s="10">
        <f t="shared" si="8"/>
        <v>2017</v>
      </c>
      <c r="C73" s="3">
        <v>91114.531299999973</v>
      </c>
      <c r="D73" s="3">
        <v>215687.14536999987</v>
      </c>
      <c r="E73" s="3">
        <v>287689.76483999973</v>
      </c>
      <c r="F73" s="3">
        <v>333558.26011999988</v>
      </c>
      <c r="G73" s="3">
        <v>363143.1676799999</v>
      </c>
      <c r="H73" s="3">
        <v>385434.66761999985</v>
      </c>
      <c r="I73" s="3">
        <v>401479.15357999981</v>
      </c>
      <c r="J73" s="3">
        <v>416669.00677999988</v>
      </c>
      <c r="K73" s="3">
        <v>428882.92663999979</v>
      </c>
      <c r="L73" s="3">
        <v>0</v>
      </c>
      <c r="N73" s="10">
        <f t="shared" si="9"/>
        <v>2017</v>
      </c>
      <c r="O73" s="3">
        <v>234755.09392754629</v>
      </c>
      <c r="P73" s="3">
        <v>369111.72899657628</v>
      </c>
      <c r="Q73" s="3">
        <v>430475.51548832579</v>
      </c>
      <c r="R73" s="3">
        <v>462161.46775266738</v>
      </c>
      <c r="S73" s="3">
        <v>476984.2058283994</v>
      </c>
      <c r="T73" s="3">
        <v>485072.5339961577</v>
      </c>
      <c r="U73" s="3">
        <v>490560.17419957602</v>
      </c>
      <c r="V73" s="3">
        <v>488154.89599090972</v>
      </c>
      <c r="W73" s="3">
        <v>496140.1911022414</v>
      </c>
      <c r="X73" s="3">
        <v>0</v>
      </c>
      <c r="Z73" s="3">
        <v>67257.264462241612</v>
      </c>
      <c r="AA73" s="3">
        <v>114369.61431396788</v>
      </c>
      <c r="AB73" s="3">
        <v>610509.80541620927</v>
      </c>
      <c r="AC73" s="3">
        <v>979272.35653999937</v>
      </c>
      <c r="AE73" s="4"/>
    </row>
    <row r="74" spans="2:31" x14ac:dyDescent="0.2">
      <c r="B74" s="10">
        <f t="shared" si="8"/>
        <v>2018</v>
      </c>
      <c r="C74" s="3">
        <v>89428.374719999993</v>
      </c>
      <c r="D74" s="3">
        <v>219920.57932999989</v>
      </c>
      <c r="E74" s="3">
        <v>290046.19265999988</v>
      </c>
      <c r="F74" s="3">
        <v>336991.5859699999</v>
      </c>
      <c r="G74" s="3">
        <v>369411.58308999997</v>
      </c>
      <c r="H74" s="3">
        <v>396097.7281200001</v>
      </c>
      <c r="I74" s="3">
        <v>414563.07462000014</v>
      </c>
      <c r="J74" s="3">
        <v>426185.79077000008</v>
      </c>
      <c r="K74" s="3">
        <v>0</v>
      </c>
      <c r="L74" s="3">
        <v>0</v>
      </c>
      <c r="N74" s="10">
        <f t="shared" si="9"/>
        <v>2018</v>
      </c>
      <c r="O74" s="3">
        <v>243183.23258913483</v>
      </c>
      <c r="P74" s="3">
        <v>378960.56178697379</v>
      </c>
      <c r="Q74" s="3">
        <v>437979.37505302194</v>
      </c>
      <c r="R74" s="3">
        <v>476734.36161797401</v>
      </c>
      <c r="S74" s="3">
        <v>496248.03587361716</v>
      </c>
      <c r="T74" s="3">
        <v>511918.70305442356</v>
      </c>
      <c r="U74" s="3">
        <v>509425.72285876784</v>
      </c>
      <c r="V74" s="3">
        <v>514316.53501871339</v>
      </c>
      <c r="W74" s="3">
        <v>0</v>
      </c>
      <c r="X74" s="3">
        <v>0</v>
      </c>
      <c r="Z74" s="3">
        <v>88130.744248713308</v>
      </c>
      <c r="AA74" s="3">
        <v>126702.92817652242</v>
      </c>
      <c r="AB74" s="3">
        <v>641019.46319523582</v>
      </c>
      <c r="AC74" s="3">
        <v>914330.83531999984</v>
      </c>
      <c r="AE74" s="4"/>
    </row>
    <row r="75" spans="2:31" x14ac:dyDescent="0.2">
      <c r="B75" s="10">
        <f t="shared" si="8"/>
        <v>2019</v>
      </c>
      <c r="C75" s="3">
        <v>91133.969130000012</v>
      </c>
      <c r="D75" s="3">
        <v>198969.13648000004</v>
      </c>
      <c r="E75" s="3">
        <v>263221.54705000005</v>
      </c>
      <c r="F75" s="3">
        <v>311425.44859000016</v>
      </c>
      <c r="G75" s="3">
        <v>341591.90099000029</v>
      </c>
      <c r="H75" s="3">
        <v>368028.5219000004</v>
      </c>
      <c r="I75" s="3">
        <v>384901.11826000048</v>
      </c>
      <c r="J75" s="3">
        <v>0</v>
      </c>
      <c r="K75" s="3">
        <v>0</v>
      </c>
      <c r="L75" s="3">
        <v>0</v>
      </c>
      <c r="N75" s="10">
        <f t="shared" si="9"/>
        <v>2019</v>
      </c>
      <c r="O75" s="3">
        <v>233213.14622510952</v>
      </c>
      <c r="P75" s="3">
        <v>341139.34339869645</v>
      </c>
      <c r="Q75" s="3">
        <v>384183.94375342655</v>
      </c>
      <c r="R75" s="3">
        <v>423630.94082214759</v>
      </c>
      <c r="S75" s="3">
        <v>439545.92227605969</v>
      </c>
      <c r="T75" s="3">
        <v>449837.72622014431</v>
      </c>
      <c r="U75" s="3">
        <v>454367.09095876111</v>
      </c>
      <c r="V75" s="3">
        <v>0</v>
      </c>
      <c r="W75" s="3">
        <v>0</v>
      </c>
      <c r="X75" s="3">
        <v>0</v>
      </c>
      <c r="Z75" s="3">
        <v>69465.972698760626</v>
      </c>
      <c r="AA75" s="3">
        <v>142618.86769689055</v>
      </c>
      <c r="AB75" s="3">
        <v>596985.95865565166</v>
      </c>
      <c r="AC75" s="3">
        <v>843903.51302000019</v>
      </c>
      <c r="AE75" s="4"/>
    </row>
    <row r="76" spans="2:31" x14ac:dyDescent="0.2">
      <c r="B76" s="10">
        <f t="shared" si="8"/>
        <v>2020</v>
      </c>
      <c r="C76" s="3">
        <v>57151.698890000029</v>
      </c>
      <c r="D76" s="3">
        <v>130506.54181000008</v>
      </c>
      <c r="E76" s="3">
        <v>173322.41945000013</v>
      </c>
      <c r="F76" s="3">
        <v>205263.67818000016</v>
      </c>
      <c r="G76" s="3">
        <v>227191.10556000014</v>
      </c>
      <c r="H76" s="3">
        <v>243428.70061000017</v>
      </c>
      <c r="I76" s="3">
        <v>0</v>
      </c>
      <c r="J76" s="3">
        <v>0</v>
      </c>
      <c r="K76" s="3">
        <v>0</v>
      </c>
      <c r="L76" s="3">
        <v>0</v>
      </c>
      <c r="N76" s="10">
        <f t="shared" si="9"/>
        <v>2020</v>
      </c>
      <c r="O76" s="3">
        <v>161823.45762726321</v>
      </c>
      <c r="P76" s="3">
        <v>246229.09231959889</v>
      </c>
      <c r="Q76" s="3">
        <v>286295.00088696176</v>
      </c>
      <c r="R76" s="3">
        <v>313367.45136704919</v>
      </c>
      <c r="S76" s="3">
        <v>324548.2580207907</v>
      </c>
      <c r="T76" s="3">
        <v>336262.17511067208</v>
      </c>
      <c r="U76" s="3">
        <v>0</v>
      </c>
      <c r="V76" s="3">
        <v>0</v>
      </c>
      <c r="W76" s="3">
        <v>0</v>
      </c>
      <c r="X76" s="3">
        <v>0</v>
      </c>
      <c r="Z76" s="3">
        <v>92833.474500671902</v>
      </c>
      <c r="AA76" s="3">
        <v>112806.61570442251</v>
      </c>
      <c r="AB76" s="3">
        <v>449068.7908150946</v>
      </c>
      <c r="AC76" s="3">
        <v>733892.09150000033</v>
      </c>
      <c r="AE76" s="4"/>
    </row>
    <row r="77" spans="2:31" x14ac:dyDescent="0.2">
      <c r="B77" s="10">
        <f t="shared" si="8"/>
        <v>2021</v>
      </c>
      <c r="C77" s="3">
        <v>62466.067749999958</v>
      </c>
      <c r="D77" s="3">
        <v>148585.49766999995</v>
      </c>
      <c r="E77" s="3">
        <v>193762.44016999984</v>
      </c>
      <c r="F77" s="3">
        <v>230637.42883999975</v>
      </c>
      <c r="G77" s="3">
        <v>262658.49711999972</v>
      </c>
      <c r="H77" s="3">
        <v>0</v>
      </c>
      <c r="I77" s="3">
        <v>0</v>
      </c>
      <c r="J77" s="3">
        <v>0</v>
      </c>
      <c r="K77" s="3">
        <v>0</v>
      </c>
      <c r="L77" s="3">
        <v>0</v>
      </c>
      <c r="N77" s="10">
        <f t="shared" si="9"/>
        <v>2021</v>
      </c>
      <c r="O77" s="3">
        <v>177602.8080842222</v>
      </c>
      <c r="P77" s="3">
        <v>282039.40950615855</v>
      </c>
      <c r="Q77" s="3">
        <v>324188.50215572235</v>
      </c>
      <c r="R77" s="3">
        <v>356526.64440154401</v>
      </c>
      <c r="S77" s="3">
        <v>379435.63880428474</v>
      </c>
      <c r="T77" s="3">
        <v>0</v>
      </c>
      <c r="U77" s="3">
        <v>0</v>
      </c>
      <c r="V77" s="3">
        <v>0</v>
      </c>
      <c r="W77" s="3">
        <v>0</v>
      </c>
      <c r="X77" s="3">
        <v>0</v>
      </c>
      <c r="Z77" s="3">
        <v>116777.14168428502</v>
      </c>
      <c r="AA77" s="3">
        <v>148694.41672844588</v>
      </c>
      <c r="AB77" s="3">
        <v>528130.05553273065</v>
      </c>
      <c r="AC77" s="3">
        <v>649528.27089000028</v>
      </c>
      <c r="AE77" s="4"/>
    </row>
    <row r="78" spans="2:31" x14ac:dyDescent="0.2">
      <c r="B78" s="10">
        <f t="shared" si="8"/>
        <v>2022</v>
      </c>
      <c r="C78" s="3">
        <v>67092.551569999923</v>
      </c>
      <c r="D78" s="3">
        <v>153981.35119999992</v>
      </c>
      <c r="E78" s="3">
        <v>199995.06372999994</v>
      </c>
      <c r="F78" s="3">
        <v>232191.27478999994</v>
      </c>
      <c r="G78" s="3">
        <v>0</v>
      </c>
      <c r="H78" s="3">
        <v>0</v>
      </c>
      <c r="I78" s="3">
        <v>0</v>
      </c>
      <c r="J78" s="3">
        <v>0</v>
      </c>
      <c r="K78" s="3">
        <v>0</v>
      </c>
      <c r="L78" s="3">
        <v>0</v>
      </c>
      <c r="N78" s="10">
        <f t="shared" si="9"/>
        <v>2022</v>
      </c>
      <c r="O78" s="3">
        <v>205225.9492188305</v>
      </c>
      <c r="P78" s="3">
        <v>301537.29430549056</v>
      </c>
      <c r="Q78" s="3">
        <v>334834.28679488192</v>
      </c>
      <c r="R78" s="3">
        <v>355939.43208410451</v>
      </c>
      <c r="S78" s="3">
        <v>0</v>
      </c>
      <c r="T78" s="3">
        <v>0</v>
      </c>
      <c r="U78" s="3">
        <v>0</v>
      </c>
      <c r="V78" s="3">
        <v>0</v>
      </c>
      <c r="W78" s="3">
        <v>0</v>
      </c>
      <c r="X78" s="3">
        <v>0</v>
      </c>
      <c r="Z78" s="3">
        <v>123748.15729410457</v>
      </c>
      <c r="AA78" s="3">
        <v>186372.93741310641</v>
      </c>
      <c r="AB78" s="3">
        <v>542312.36949721095</v>
      </c>
      <c r="AC78" s="3">
        <v>719031.50993000017</v>
      </c>
      <c r="AE78" s="4"/>
    </row>
    <row r="79" spans="2:31" x14ac:dyDescent="0.2">
      <c r="B79" s="10">
        <f t="shared" si="8"/>
        <v>2023</v>
      </c>
      <c r="C79" s="3">
        <v>66170.002429999979</v>
      </c>
      <c r="D79" s="3">
        <v>162499.68631999992</v>
      </c>
      <c r="E79" s="3">
        <v>215278.08037000004</v>
      </c>
      <c r="F79" s="3">
        <v>0</v>
      </c>
      <c r="G79" s="3">
        <v>0</v>
      </c>
      <c r="H79" s="3">
        <v>0</v>
      </c>
      <c r="I79" s="3">
        <v>0</v>
      </c>
      <c r="J79" s="3">
        <v>0</v>
      </c>
      <c r="K79" s="3">
        <v>0</v>
      </c>
      <c r="L79" s="3">
        <v>0</v>
      </c>
      <c r="N79" s="10">
        <f t="shared" si="9"/>
        <v>2023</v>
      </c>
      <c r="O79" s="3">
        <v>197655.24376080534</v>
      </c>
      <c r="P79" s="3">
        <v>318126.94812226173</v>
      </c>
      <c r="Q79" s="3">
        <v>363097.86699637899</v>
      </c>
      <c r="R79" s="3">
        <v>0</v>
      </c>
      <c r="S79" s="3">
        <v>0</v>
      </c>
      <c r="T79" s="3">
        <v>0</v>
      </c>
      <c r="U79" s="3">
        <v>0</v>
      </c>
      <c r="V79" s="3">
        <v>0</v>
      </c>
      <c r="W79" s="3">
        <v>0</v>
      </c>
      <c r="X79" s="3">
        <v>0</v>
      </c>
      <c r="Z79" s="3">
        <v>147819.78662637895</v>
      </c>
      <c r="AA79" s="3">
        <v>229251.09145091553</v>
      </c>
      <c r="AB79" s="3">
        <v>592348.95844729454</v>
      </c>
      <c r="AC79" s="3">
        <v>780244.54707000032</v>
      </c>
      <c r="AE79" s="4"/>
    </row>
    <row r="80" spans="2:31" x14ac:dyDescent="0.2">
      <c r="B80" s="10">
        <f t="shared" si="8"/>
        <v>2024</v>
      </c>
      <c r="C80" s="3">
        <v>73656.71279000002</v>
      </c>
      <c r="D80" s="3">
        <v>182177.80926999988</v>
      </c>
      <c r="E80" s="3">
        <v>0</v>
      </c>
      <c r="F80" s="3">
        <v>0</v>
      </c>
      <c r="G80" s="3">
        <v>0</v>
      </c>
      <c r="H80" s="3">
        <v>0</v>
      </c>
      <c r="I80" s="3">
        <v>0</v>
      </c>
      <c r="J80" s="3">
        <v>0</v>
      </c>
      <c r="K80" s="3">
        <v>0</v>
      </c>
      <c r="L80" s="3">
        <v>0</v>
      </c>
      <c r="N80" s="10">
        <f t="shared" si="9"/>
        <v>2024</v>
      </c>
      <c r="O80" s="3">
        <v>210198.32995463081</v>
      </c>
      <c r="P80" s="3">
        <v>339788.01559786376</v>
      </c>
      <c r="Q80" s="3">
        <v>0</v>
      </c>
      <c r="R80" s="3">
        <v>0</v>
      </c>
      <c r="S80" s="3">
        <v>0</v>
      </c>
      <c r="T80" s="3">
        <v>0</v>
      </c>
      <c r="U80" s="3">
        <v>0</v>
      </c>
      <c r="V80" s="3">
        <v>0</v>
      </c>
      <c r="W80" s="3">
        <v>0</v>
      </c>
      <c r="X80" s="3">
        <v>0</v>
      </c>
      <c r="Z80" s="3">
        <v>157610.20632786388</v>
      </c>
      <c r="AA80" s="3">
        <v>267531.91062279994</v>
      </c>
      <c r="AB80" s="3">
        <v>607319.92622066371</v>
      </c>
      <c r="AC80" s="3">
        <v>759920.5854899995</v>
      </c>
      <c r="AE80" s="4"/>
    </row>
    <row r="81" spans="2:31" x14ac:dyDescent="0.2">
      <c r="B81" s="10">
        <f t="shared" si="8"/>
        <v>2025</v>
      </c>
      <c r="C81" s="3">
        <v>68647.049740000017</v>
      </c>
      <c r="D81" s="3">
        <v>0</v>
      </c>
      <c r="E81" s="3">
        <v>0</v>
      </c>
      <c r="F81" s="3">
        <v>0</v>
      </c>
      <c r="G81" s="3">
        <v>0</v>
      </c>
      <c r="H81" s="3">
        <v>0</v>
      </c>
      <c r="I81" s="3">
        <v>0</v>
      </c>
      <c r="J81" s="3">
        <v>0</v>
      </c>
      <c r="K81" s="3">
        <v>0</v>
      </c>
      <c r="L81" s="3">
        <v>0</v>
      </c>
      <c r="N81" s="10">
        <f t="shared" si="9"/>
        <v>2025</v>
      </c>
      <c r="O81" s="3">
        <v>202321.59031911509</v>
      </c>
      <c r="P81" s="3">
        <v>0</v>
      </c>
      <c r="Q81" s="3">
        <v>0</v>
      </c>
      <c r="R81" s="3">
        <v>0</v>
      </c>
      <c r="S81" s="3">
        <v>0</v>
      </c>
      <c r="T81" s="3">
        <v>0</v>
      </c>
      <c r="U81" s="3">
        <v>0</v>
      </c>
      <c r="V81" s="3">
        <v>0</v>
      </c>
      <c r="W81" s="3">
        <v>0</v>
      </c>
      <c r="X81" s="3">
        <v>0</v>
      </c>
      <c r="Z81" s="3">
        <v>133674.54057911507</v>
      </c>
      <c r="AA81" s="3">
        <v>396834.43835252151</v>
      </c>
      <c r="AB81" s="3">
        <v>599156.0286716366</v>
      </c>
      <c r="AC81" s="3">
        <v>732258.91676000017</v>
      </c>
      <c r="AE81" s="4"/>
    </row>
    <row r="82" spans="2:31" x14ac:dyDescent="0.2">
      <c r="B82" s="5"/>
      <c r="C82" s="6"/>
      <c r="D82" s="6"/>
      <c r="E82" s="6"/>
      <c r="F82" s="6"/>
      <c r="G82" s="6"/>
      <c r="H82" s="6"/>
      <c r="I82" s="6"/>
      <c r="J82" s="6"/>
      <c r="K82" s="6"/>
      <c r="L82" s="6"/>
      <c r="M82" s="7"/>
      <c r="N82" s="5"/>
      <c r="O82" s="6"/>
      <c r="P82" s="6"/>
      <c r="Q82" s="6"/>
      <c r="R82" s="6"/>
      <c r="S82" s="6"/>
      <c r="T82" s="6"/>
      <c r="U82" s="6"/>
      <c r="V82" s="6"/>
      <c r="W82" s="6"/>
      <c r="X82" s="6"/>
      <c r="Y82" s="7"/>
      <c r="Z82" s="6"/>
      <c r="AA82" s="6"/>
      <c r="AB82" s="6"/>
      <c r="AC82" s="6"/>
    </row>
    <row r="84" spans="2:31" customFormat="1" ht="15" x14ac:dyDescent="0.25"/>
  </sheetData>
  <mergeCells count="20">
    <mergeCell ref="Z13:Z14"/>
    <mergeCell ref="AA13:AA14"/>
    <mergeCell ref="AB13:AB14"/>
    <mergeCell ref="AC13:AC14"/>
    <mergeCell ref="Z27:Z28"/>
    <mergeCell ref="AA27:AA28"/>
    <mergeCell ref="AB27:AB28"/>
    <mergeCell ref="AC27:AC28"/>
    <mergeCell ref="Z69:Z70"/>
    <mergeCell ref="AA69:AA70"/>
    <mergeCell ref="AB69:AB70"/>
    <mergeCell ref="AC69:AC70"/>
    <mergeCell ref="Z41:Z42"/>
    <mergeCell ref="AA41:AA42"/>
    <mergeCell ref="AB41:AB42"/>
    <mergeCell ref="AC41:AC42"/>
    <mergeCell ref="Z55:Z56"/>
    <mergeCell ref="AA55:AA56"/>
    <mergeCell ref="AB55:AB56"/>
    <mergeCell ref="AC55:AC56"/>
  </mergeCells>
  <hyperlinks>
    <hyperlink ref="J4" r:id="rId1" display="https://www.zurich.com/en/investor-relations/results-and-reports" xr:uid="{9BBE2657-DF09-45AE-8DB5-128288D82FB8}"/>
  </hyperlinks>
  <pageMargins left="0.7" right="0.7" top="0.75" bottom="0.75" header="0.3" footer="0.3"/>
  <pageSetup paperSize="9" scale="51"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42986-9B75-4D07-8873-94CE2EEDE2D1}">
  <sheetPr>
    <tabColor theme="4"/>
    <pageSetUpPr fitToPage="1"/>
  </sheetPr>
  <dimension ref="B2:L109"/>
  <sheetViews>
    <sheetView showGridLines="0" zoomScaleNormal="100" zoomScaleSheetLayoutView="85" workbookViewId="0">
      <selection activeCell="B6" sqref="B6"/>
    </sheetView>
  </sheetViews>
  <sheetFormatPr defaultColWidth="9.140625" defaultRowHeight="11.25" x14ac:dyDescent="0.2"/>
  <cols>
    <col min="1" max="1" width="2.7109375" style="1" customWidth="1"/>
    <col min="2" max="2" width="60.7109375" style="1" customWidth="1"/>
    <col min="3" max="3" width="23.140625" style="1" bestFit="1" customWidth="1"/>
    <col min="4" max="10" width="9.28515625" style="1" customWidth="1"/>
    <col min="11" max="16384" width="9.140625" style="1"/>
  </cols>
  <sheetData>
    <row r="2" spans="2:12" ht="12" customHeight="1" x14ac:dyDescent="0.2">
      <c r="B2" s="12" t="s">
        <v>15</v>
      </c>
      <c r="H2" s="11"/>
    </row>
    <row r="3" spans="2:12" ht="12" customHeight="1" x14ac:dyDescent="0.2">
      <c r="B3" s="11" t="s">
        <v>36</v>
      </c>
      <c r="H3" s="11"/>
    </row>
    <row r="4" spans="2:12" ht="10.5" customHeight="1" x14ac:dyDescent="0.2">
      <c r="H4" s="11"/>
    </row>
    <row r="5" spans="2:12" ht="10.5" customHeight="1" x14ac:dyDescent="0.2">
      <c r="B5" s="1" t="s">
        <v>79</v>
      </c>
      <c r="H5" s="11"/>
    </row>
    <row r="6" spans="2:12" ht="10.5" customHeight="1" x14ac:dyDescent="0.2">
      <c r="B6" s="33" t="s">
        <v>80</v>
      </c>
      <c r="H6" s="11"/>
    </row>
    <row r="7" spans="2:12" ht="10.5" customHeight="1" x14ac:dyDescent="0.2">
      <c r="H7" s="11"/>
    </row>
    <row r="8" spans="2:12" ht="10.5" customHeight="1" x14ac:dyDescent="0.25">
      <c r="B8" s="9" t="s">
        <v>37</v>
      </c>
      <c r="C8" s="9" t="s">
        <v>57</v>
      </c>
      <c r="D8"/>
      <c r="E8"/>
      <c r="F8"/>
      <c r="G8"/>
      <c r="H8"/>
    </row>
    <row r="9" spans="2:12" ht="10.5" customHeight="1" x14ac:dyDescent="0.25">
      <c r="B9"/>
      <c r="C9"/>
      <c r="D9"/>
      <c r="E9"/>
      <c r="F9"/>
      <c r="G9"/>
      <c r="H9"/>
    </row>
    <row r="10" spans="2:12" ht="10.5" customHeight="1" x14ac:dyDescent="0.25">
      <c r="B10" s="1" t="s">
        <v>38</v>
      </c>
      <c r="C10" s="1" t="s">
        <v>13</v>
      </c>
      <c r="D10"/>
      <c r="E10"/>
      <c r="F10"/>
      <c r="G10"/>
      <c r="H10"/>
    </row>
    <row r="11" spans="2:12" ht="10.5" customHeight="1" x14ac:dyDescent="0.25">
      <c r="B11" s="1" t="s">
        <v>39</v>
      </c>
      <c r="C11" s="1" t="s">
        <v>7</v>
      </c>
      <c r="D11"/>
      <c r="E11"/>
      <c r="F11"/>
      <c r="G11"/>
      <c r="H11"/>
      <c r="L11" s="4"/>
    </row>
    <row r="12" spans="2:12" ht="10.5" customHeight="1" x14ac:dyDescent="0.25">
      <c r="B12" s="1" t="s">
        <v>40</v>
      </c>
      <c r="C12" s="1" t="s">
        <v>7</v>
      </c>
      <c r="D12"/>
      <c r="E12"/>
      <c r="F12"/>
      <c r="G12"/>
      <c r="H12"/>
      <c r="L12" s="4"/>
    </row>
    <row r="13" spans="2:12" ht="10.5" customHeight="1" x14ac:dyDescent="0.25">
      <c r="B13" s="1" t="s">
        <v>41</v>
      </c>
      <c r="C13" s="1" t="s">
        <v>14</v>
      </c>
      <c r="D13"/>
      <c r="E13"/>
      <c r="F13"/>
      <c r="G13"/>
      <c r="H13"/>
      <c r="L13" s="4"/>
    </row>
    <row r="14" spans="2:12" ht="10.5" customHeight="1" x14ac:dyDescent="0.25">
      <c r="B14" s="1" t="s">
        <v>42</v>
      </c>
      <c r="C14" s="1" t="s">
        <v>13</v>
      </c>
      <c r="D14"/>
      <c r="E14"/>
      <c r="F14"/>
      <c r="G14"/>
      <c r="H14"/>
      <c r="L14" s="4"/>
    </row>
    <row r="15" spans="2:12" ht="10.5" customHeight="1" x14ac:dyDescent="0.25">
      <c r="B15" s="1" t="s">
        <v>43</v>
      </c>
      <c r="C15" s="1" t="s">
        <v>12</v>
      </c>
      <c r="D15"/>
      <c r="E15"/>
      <c r="F15"/>
      <c r="G15"/>
      <c r="H15"/>
      <c r="L15" s="4"/>
    </row>
    <row r="16" spans="2:12" ht="10.5" customHeight="1" x14ac:dyDescent="0.25">
      <c r="B16" s="1" t="s">
        <v>44</v>
      </c>
      <c r="C16" s="1" t="s">
        <v>12</v>
      </c>
      <c r="D16"/>
      <c r="E16"/>
      <c r="F16"/>
      <c r="G16"/>
      <c r="H16"/>
      <c r="L16" s="4"/>
    </row>
    <row r="17" spans="2:12" ht="10.5" customHeight="1" x14ac:dyDescent="0.25">
      <c r="B17" s="1" t="s">
        <v>55</v>
      </c>
      <c r="C17" s="1" t="s">
        <v>56</v>
      </c>
      <c r="D17"/>
      <c r="E17"/>
      <c r="F17"/>
      <c r="G17"/>
      <c r="H17"/>
      <c r="L17" s="4"/>
    </row>
    <row r="18" spans="2:12" ht="10.5" customHeight="1" x14ac:dyDescent="0.25">
      <c r="B18" s="1" t="s">
        <v>45</v>
      </c>
      <c r="C18" s="1" t="s">
        <v>12</v>
      </c>
      <c r="D18"/>
      <c r="E18"/>
      <c r="F18"/>
      <c r="G18"/>
      <c r="H18"/>
      <c r="L18" s="4"/>
    </row>
    <row r="19" spans="2:12" ht="10.5" customHeight="1" x14ac:dyDescent="0.25">
      <c r="B19" s="1" t="s">
        <v>46</v>
      </c>
      <c r="C19" s="1" t="s">
        <v>12</v>
      </c>
      <c r="D19"/>
      <c r="E19"/>
      <c r="F19"/>
      <c r="G19"/>
      <c r="H19"/>
      <c r="L19" s="4"/>
    </row>
    <row r="20" spans="2:12" ht="10.5" customHeight="1" x14ac:dyDescent="0.25">
      <c r="B20" s="1" t="s">
        <v>47</v>
      </c>
      <c r="C20" s="1" t="s">
        <v>13</v>
      </c>
      <c r="D20"/>
      <c r="E20"/>
      <c r="F20"/>
      <c r="G20"/>
      <c r="H20"/>
      <c r="L20" s="4"/>
    </row>
    <row r="21" spans="2:12" s="7" customFormat="1" ht="10.5" customHeight="1" x14ac:dyDescent="0.25">
      <c r="B21" s="1" t="s">
        <v>48</v>
      </c>
      <c r="C21" s="1" t="s">
        <v>7</v>
      </c>
      <c r="D21"/>
      <c r="E21"/>
      <c r="F21"/>
      <c r="G21"/>
      <c r="H21"/>
      <c r="I21" s="1"/>
      <c r="J21" s="1"/>
    </row>
    <row r="22" spans="2:12" customFormat="1" ht="10.5" customHeight="1" x14ac:dyDescent="0.25">
      <c r="B22" s="1" t="s">
        <v>49</v>
      </c>
      <c r="C22" s="1" t="s">
        <v>56</v>
      </c>
    </row>
    <row r="23" spans="2:12" customFormat="1" ht="10.5" customHeight="1" x14ac:dyDescent="0.25">
      <c r="B23" s="1" t="s">
        <v>50</v>
      </c>
      <c r="C23" s="1" t="s">
        <v>56</v>
      </c>
    </row>
    <row r="24" spans="2:12" customFormat="1" ht="10.5" customHeight="1" x14ac:dyDescent="0.25">
      <c r="B24" s="1" t="s">
        <v>51</v>
      </c>
      <c r="C24" s="1" t="s">
        <v>12</v>
      </c>
    </row>
    <row r="25" spans="2:12" customFormat="1" ht="10.5" customHeight="1" x14ac:dyDescent="0.25">
      <c r="B25" s="1" t="s">
        <v>52</v>
      </c>
      <c r="C25" s="1" t="s">
        <v>12</v>
      </c>
    </row>
    <row r="26" spans="2:12" customFormat="1" ht="10.5" customHeight="1" x14ac:dyDescent="0.25">
      <c r="B26" s="1" t="s">
        <v>53</v>
      </c>
      <c r="C26" s="1" t="s">
        <v>56</v>
      </c>
    </row>
    <row r="27" spans="2:12" customFormat="1" ht="10.5" customHeight="1" x14ac:dyDescent="0.25">
      <c r="B27" s="1" t="s">
        <v>54</v>
      </c>
      <c r="C27" s="1" t="s">
        <v>13</v>
      </c>
    </row>
    <row r="28" spans="2:12" customFormat="1" ht="15" x14ac:dyDescent="0.25"/>
    <row r="29" spans="2:12" customFormat="1" ht="15" x14ac:dyDescent="0.25"/>
    <row r="30" spans="2:12" customFormat="1" ht="15" x14ac:dyDescent="0.25"/>
    <row r="31" spans="2:12" customFormat="1" ht="15" x14ac:dyDescent="0.25"/>
    <row r="32" spans="2:12" customFormat="1" ht="15" x14ac:dyDescent="0.25"/>
    <row r="33" customFormat="1" ht="15" x14ac:dyDescent="0.25"/>
    <row r="34" customFormat="1" ht="15" x14ac:dyDescent="0.25"/>
    <row r="35" customFormat="1" ht="15" x14ac:dyDescent="0.25"/>
    <row r="36" customFormat="1" ht="12" customHeight="1" x14ac:dyDescent="0.25"/>
    <row r="37" customFormat="1" ht="15" x14ac:dyDescent="0.25"/>
    <row r="38" customFormat="1" ht="15" x14ac:dyDescent="0.25"/>
    <row r="39" customFormat="1" ht="15" x14ac:dyDescent="0.25"/>
    <row r="40" customFormat="1" ht="15" x14ac:dyDescent="0.25"/>
    <row r="41" customFormat="1" ht="15" x14ac:dyDescent="0.25"/>
    <row r="42" customFormat="1" ht="15" x14ac:dyDescent="0.25"/>
    <row r="43" customFormat="1" ht="15" x14ac:dyDescent="0.25"/>
    <row r="44" customFormat="1" ht="15" x14ac:dyDescent="0.25"/>
    <row r="45" customFormat="1" ht="15" x14ac:dyDescent="0.25"/>
    <row r="46" customFormat="1" ht="15" x14ac:dyDescent="0.25"/>
    <row r="47" customFormat="1" ht="15" x14ac:dyDescent="0.25"/>
    <row r="48" customFormat="1" ht="15" x14ac:dyDescent="0.25"/>
    <row r="49" customFormat="1" ht="15" x14ac:dyDescent="0.25"/>
    <row r="50" customFormat="1" ht="12" customHeight="1" x14ac:dyDescent="0.25"/>
    <row r="51" customFormat="1" ht="15" x14ac:dyDescent="0.25"/>
    <row r="52" customFormat="1" ht="15" x14ac:dyDescent="0.25"/>
    <row r="53" customFormat="1" ht="15" x14ac:dyDescent="0.25"/>
    <row r="54" customFormat="1" ht="15" x14ac:dyDescent="0.25"/>
    <row r="55" customFormat="1" ht="15" x14ac:dyDescent="0.25"/>
    <row r="56" customFormat="1" ht="15" x14ac:dyDescent="0.25"/>
    <row r="57" customFormat="1" ht="15" x14ac:dyDescent="0.25"/>
    <row r="58" customFormat="1" ht="15" x14ac:dyDescent="0.25"/>
    <row r="59" customFormat="1" ht="15" x14ac:dyDescent="0.25"/>
    <row r="60" customFormat="1" ht="15" x14ac:dyDescent="0.25"/>
    <row r="61" customFormat="1" ht="15" x14ac:dyDescent="0.25"/>
    <row r="62" customFormat="1" ht="15" x14ac:dyDescent="0.25"/>
    <row r="63" customFormat="1" ht="15" x14ac:dyDescent="0.25"/>
    <row r="64" customFormat="1" ht="12" customHeight="1" x14ac:dyDescent="0.25"/>
    <row r="65" customFormat="1" ht="15" x14ac:dyDescent="0.25"/>
    <row r="66" customFormat="1" ht="15" x14ac:dyDescent="0.25"/>
    <row r="67" customFormat="1" ht="15" x14ac:dyDescent="0.25"/>
    <row r="68" customFormat="1" ht="15" x14ac:dyDescent="0.25"/>
    <row r="69" customFormat="1" ht="15" x14ac:dyDescent="0.25"/>
    <row r="70" customFormat="1" ht="15" x14ac:dyDescent="0.25"/>
    <row r="71" customFormat="1" ht="15" x14ac:dyDescent="0.25"/>
    <row r="72" customFormat="1" ht="15" x14ac:dyDescent="0.25"/>
    <row r="73" customFormat="1" ht="15" x14ac:dyDescent="0.25"/>
    <row r="74" customFormat="1" ht="15" x14ac:dyDescent="0.25"/>
    <row r="75" customFormat="1" ht="15" x14ac:dyDescent="0.25"/>
    <row r="76" customFormat="1" ht="15" x14ac:dyDescent="0.25"/>
    <row r="77" customFormat="1" ht="15" x14ac:dyDescent="0.25"/>
    <row r="78" customFormat="1" ht="15" x14ac:dyDescent="0.25"/>
    <row r="79" customFormat="1" ht="15" x14ac:dyDescent="0.25"/>
    <row r="80" customFormat="1" ht="12" customHeight="1" x14ac:dyDescent="0.25"/>
    <row r="81" customFormat="1" ht="15" x14ac:dyDescent="0.25"/>
    <row r="82" customFormat="1" ht="15" x14ac:dyDescent="0.25"/>
    <row r="83" customFormat="1" ht="15" x14ac:dyDescent="0.25"/>
    <row r="84" customFormat="1" ht="15" x14ac:dyDescent="0.25"/>
    <row r="85" customFormat="1" ht="15" x14ac:dyDescent="0.25"/>
    <row r="86" customFormat="1" ht="15" x14ac:dyDescent="0.25"/>
    <row r="87" customFormat="1" ht="15" x14ac:dyDescent="0.25"/>
    <row r="88" customFormat="1" ht="15" x14ac:dyDescent="0.25"/>
    <row r="89" customFormat="1" ht="15" x14ac:dyDescent="0.25"/>
    <row r="90" customFormat="1" ht="15" x14ac:dyDescent="0.25"/>
    <row r="91" customFormat="1" ht="15" x14ac:dyDescent="0.25"/>
    <row r="92" customFormat="1" ht="15" x14ac:dyDescent="0.25"/>
    <row r="93" customFormat="1" ht="15" x14ac:dyDescent="0.25"/>
    <row r="94" customFormat="1" ht="12" customHeight="1" x14ac:dyDescent="0.25"/>
    <row r="95" customFormat="1" ht="15" x14ac:dyDescent="0.25"/>
    <row r="96" customFormat="1" ht="15" x14ac:dyDescent="0.25"/>
    <row r="97" customFormat="1" ht="15" x14ac:dyDescent="0.25"/>
    <row r="98" customFormat="1" ht="15" x14ac:dyDescent="0.25"/>
    <row r="99" customFormat="1" ht="15" x14ac:dyDescent="0.25"/>
    <row r="100" customFormat="1" ht="15" x14ac:dyDescent="0.25"/>
    <row r="101" customFormat="1" ht="15" x14ac:dyDescent="0.25"/>
    <row r="102" customFormat="1" ht="15" x14ac:dyDescent="0.25"/>
    <row r="103" customFormat="1" ht="15" x14ac:dyDescent="0.25"/>
    <row r="104" customFormat="1" ht="15" x14ac:dyDescent="0.25"/>
    <row r="105" customFormat="1" ht="15" x14ac:dyDescent="0.25"/>
    <row r="106" customFormat="1" ht="15" x14ac:dyDescent="0.25"/>
    <row r="107" customFormat="1" ht="15" x14ac:dyDescent="0.25"/>
    <row r="108" customFormat="1" ht="15" x14ac:dyDescent="0.25"/>
    <row r="109" customFormat="1" ht="15" x14ac:dyDescent="0.25"/>
  </sheetData>
  <pageMargins left="0.7" right="0.7" top="0.75" bottom="0.75" header="0.3" footer="0.3"/>
  <pageSetup paperSize="9" scale="51" orientation="landscape" r:id="rId1"/>
  <customProperties>
    <customPr name="EpmWorksheetKeyString_GU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B6E88-A49D-44B0-99EA-3152BE65EA71}">
  <sheetPr>
    <pageSetUpPr fitToPage="1"/>
  </sheetPr>
  <dimension ref="B2:V41"/>
  <sheetViews>
    <sheetView showGridLines="0" zoomScaleNormal="100" zoomScaleSheetLayoutView="85" workbookViewId="0">
      <selection activeCell="F29" sqref="F29"/>
    </sheetView>
  </sheetViews>
  <sheetFormatPr defaultColWidth="9.140625" defaultRowHeight="15.75" x14ac:dyDescent="0.25"/>
  <cols>
    <col min="1" max="1" width="2.7109375" style="37" customWidth="1"/>
    <col min="2" max="11" width="12.85546875" style="37" customWidth="1"/>
    <col min="12" max="14" width="9.5703125" style="37" customWidth="1"/>
    <col min="15" max="16384" width="9.140625" style="37"/>
  </cols>
  <sheetData>
    <row r="2" spans="2:22" x14ac:dyDescent="0.25">
      <c r="B2" s="34" t="s">
        <v>62</v>
      </c>
      <c r="C2" s="35"/>
      <c r="D2" s="34"/>
      <c r="E2" s="35"/>
      <c r="F2" s="35"/>
      <c r="G2" s="35"/>
      <c r="H2" s="35"/>
      <c r="I2" s="35"/>
      <c r="J2" s="35"/>
      <c r="K2" s="34" t="s">
        <v>63</v>
      </c>
      <c r="L2" s="35"/>
      <c r="M2" s="36" t="s">
        <v>82</v>
      </c>
      <c r="N2" s="35"/>
      <c r="O2" s="35"/>
      <c r="P2" s="35"/>
      <c r="Q2" s="35"/>
      <c r="V2" s="38"/>
    </row>
    <row r="3" spans="2:22" x14ac:dyDescent="0.25">
      <c r="B3" s="39"/>
    </row>
    <row r="4" spans="2:22" x14ac:dyDescent="0.25">
      <c r="B4" s="40" t="s">
        <v>64</v>
      </c>
      <c r="C4" s="41"/>
      <c r="D4" s="41"/>
      <c r="E4" s="41"/>
      <c r="F4" s="41"/>
      <c r="G4" s="41"/>
      <c r="H4" s="41"/>
      <c r="I4" s="41"/>
      <c r="J4" s="41"/>
      <c r="K4" s="41"/>
      <c r="L4" s="41"/>
      <c r="M4" s="41"/>
      <c r="N4" s="41"/>
    </row>
    <row r="5" spans="2:22" x14ac:dyDescent="0.2">
      <c r="B5" s="41"/>
      <c r="C5" s="41"/>
      <c r="D5" s="41"/>
      <c r="E5" s="41"/>
      <c r="F5" s="41"/>
      <c r="G5" s="41"/>
      <c r="H5" s="41"/>
      <c r="I5" s="41"/>
      <c r="J5" s="41"/>
      <c r="K5" s="41"/>
      <c r="L5" s="41"/>
      <c r="M5" s="41"/>
      <c r="N5" s="41"/>
    </row>
    <row r="6" spans="2:22" x14ac:dyDescent="0.2">
      <c r="B6" s="41"/>
      <c r="C6" s="41"/>
      <c r="D6" s="41"/>
      <c r="E6" s="41"/>
      <c r="F6" s="41"/>
      <c r="G6" s="41"/>
      <c r="H6" s="41"/>
      <c r="I6" s="41"/>
      <c r="J6" s="41"/>
      <c r="K6" s="41"/>
      <c r="L6" s="41"/>
      <c r="M6" s="41"/>
      <c r="N6" s="41"/>
    </row>
    <row r="7" spans="2:22" x14ac:dyDescent="0.2">
      <c r="B7" s="41"/>
      <c r="C7" s="41"/>
      <c r="D7" s="41"/>
      <c r="E7" s="41"/>
      <c r="F7" s="41"/>
      <c r="G7" s="41"/>
      <c r="H7" s="41"/>
      <c r="I7" s="41"/>
      <c r="J7" s="41"/>
      <c r="K7" s="41"/>
      <c r="L7" s="41"/>
      <c r="M7" s="41"/>
      <c r="N7" s="41"/>
    </row>
    <row r="8" spans="2:22" x14ac:dyDescent="0.2">
      <c r="B8" s="41"/>
      <c r="C8" s="41"/>
      <c r="D8" s="41"/>
      <c r="E8" s="41"/>
      <c r="F8" s="41"/>
      <c r="G8" s="41"/>
      <c r="H8" s="41"/>
      <c r="I8" s="41"/>
      <c r="J8" s="41"/>
      <c r="K8" s="41"/>
      <c r="L8" s="41"/>
      <c r="M8" s="41"/>
      <c r="N8" s="41"/>
    </row>
    <row r="9" spans="2:22" x14ac:dyDescent="0.2">
      <c r="B9" s="41"/>
      <c r="C9" s="41"/>
      <c r="D9" s="41"/>
      <c r="E9" s="41"/>
      <c r="F9" s="41"/>
      <c r="G9" s="41"/>
      <c r="H9" s="41"/>
      <c r="I9" s="41"/>
      <c r="J9" s="41"/>
      <c r="K9" s="41"/>
      <c r="L9" s="41"/>
      <c r="M9" s="41"/>
      <c r="N9" s="41"/>
    </row>
    <row r="10" spans="2:22" x14ac:dyDescent="0.2">
      <c r="B10" s="41"/>
      <c r="C10" s="41"/>
      <c r="D10" s="41"/>
      <c r="E10" s="41"/>
      <c r="F10" s="41"/>
      <c r="G10" s="41"/>
      <c r="H10" s="41"/>
      <c r="I10" s="41"/>
      <c r="J10" s="41"/>
      <c r="K10" s="41"/>
      <c r="L10" s="41"/>
      <c r="M10" s="41"/>
      <c r="N10" s="41"/>
    </row>
    <row r="11" spans="2:22" x14ac:dyDescent="0.2">
      <c r="B11" s="41"/>
      <c r="C11" s="41"/>
      <c r="D11" s="41"/>
      <c r="E11" s="41"/>
      <c r="F11" s="41"/>
      <c r="G11" s="41"/>
      <c r="H11" s="41"/>
      <c r="I11" s="41"/>
      <c r="J11" s="41"/>
      <c r="K11" s="41"/>
      <c r="L11" s="41"/>
      <c r="M11" s="41"/>
      <c r="N11" s="41"/>
    </row>
    <row r="12" spans="2:22" x14ac:dyDescent="0.2">
      <c r="B12" s="41"/>
      <c r="C12" s="41"/>
      <c r="D12" s="41"/>
      <c r="E12" s="41"/>
      <c r="F12" s="41"/>
      <c r="G12" s="41"/>
      <c r="H12" s="41"/>
      <c r="I12" s="41"/>
      <c r="J12" s="41"/>
      <c r="K12" s="41"/>
      <c r="L12" s="41"/>
      <c r="M12" s="41"/>
      <c r="N12" s="41"/>
    </row>
    <row r="13" spans="2:22" x14ac:dyDescent="0.2">
      <c r="B13" s="41"/>
      <c r="C13" s="41"/>
      <c r="D13" s="41"/>
      <c r="E13" s="41"/>
      <c r="F13" s="41"/>
      <c r="G13" s="41"/>
      <c r="H13" s="41"/>
      <c r="I13" s="41"/>
      <c r="J13" s="41"/>
      <c r="K13" s="41"/>
      <c r="L13" s="41"/>
      <c r="M13" s="41"/>
      <c r="N13" s="41"/>
    </row>
    <row r="14" spans="2:22" x14ac:dyDescent="0.2">
      <c r="B14" s="41"/>
      <c r="C14" s="41"/>
      <c r="D14" s="41"/>
      <c r="E14" s="41"/>
      <c r="F14" s="41"/>
      <c r="G14" s="41"/>
      <c r="H14" s="41"/>
      <c r="I14" s="41"/>
      <c r="J14" s="41"/>
      <c r="K14" s="41"/>
      <c r="L14" s="41"/>
      <c r="M14" s="41"/>
      <c r="N14" s="41"/>
    </row>
    <row r="15" spans="2:22" x14ac:dyDescent="0.2">
      <c r="B15" s="41"/>
      <c r="C15" s="41"/>
      <c r="D15" s="41"/>
      <c r="E15" s="41"/>
      <c r="F15" s="41"/>
      <c r="G15" s="41"/>
      <c r="H15" s="41"/>
      <c r="I15" s="41"/>
      <c r="J15" s="41"/>
      <c r="K15" s="41"/>
      <c r="L15" s="41"/>
      <c r="M15" s="41"/>
      <c r="N15" s="41"/>
    </row>
    <row r="16" spans="2:22" x14ac:dyDescent="0.2">
      <c r="B16" s="41"/>
      <c r="C16" s="41"/>
      <c r="D16" s="41"/>
      <c r="E16" s="41"/>
      <c r="F16" s="41"/>
      <c r="G16" s="41"/>
      <c r="H16" s="41"/>
      <c r="I16" s="41"/>
      <c r="J16" s="41"/>
      <c r="K16" s="41"/>
      <c r="L16" s="41"/>
      <c r="M16" s="41"/>
      <c r="N16" s="41"/>
    </row>
    <row r="17" spans="2:17" x14ac:dyDescent="0.2">
      <c r="B17" s="41"/>
      <c r="C17" s="41"/>
      <c r="D17" s="41"/>
      <c r="E17" s="41"/>
      <c r="F17" s="41"/>
      <c r="G17" s="41"/>
      <c r="H17" s="41"/>
      <c r="I17" s="41"/>
      <c r="J17" s="41"/>
      <c r="K17" s="41"/>
      <c r="L17" s="41"/>
      <c r="M17" s="41"/>
      <c r="N17" s="41"/>
    </row>
    <row r="18" spans="2:17" x14ac:dyDescent="0.2">
      <c r="B18" s="41"/>
      <c r="C18" s="41"/>
      <c r="D18" s="41"/>
      <c r="E18" s="41"/>
      <c r="F18" s="41"/>
      <c r="G18" s="41"/>
      <c r="H18" s="41"/>
      <c r="I18" s="41"/>
      <c r="J18" s="41"/>
      <c r="K18" s="41"/>
      <c r="L18" s="41"/>
      <c r="M18" s="41"/>
      <c r="N18" s="41"/>
    </row>
    <row r="19" spans="2:17" x14ac:dyDescent="0.2">
      <c r="B19" s="41"/>
      <c r="C19" s="41"/>
      <c r="D19" s="41"/>
      <c r="E19" s="41"/>
      <c r="F19" s="41"/>
      <c r="G19" s="41"/>
      <c r="H19" s="41"/>
      <c r="I19" s="41"/>
      <c r="J19" s="41"/>
      <c r="K19" s="41"/>
      <c r="L19" s="41"/>
      <c r="M19" s="41"/>
      <c r="N19" s="41"/>
    </row>
    <row r="20" spans="2:17" x14ac:dyDescent="0.2">
      <c r="B20" s="41"/>
      <c r="C20" s="41"/>
      <c r="D20" s="41"/>
      <c r="E20" s="41"/>
      <c r="F20" s="41"/>
      <c r="G20" s="41"/>
      <c r="H20" s="41"/>
      <c r="I20" s="41"/>
      <c r="J20" s="41"/>
      <c r="K20" s="41"/>
      <c r="L20" s="41"/>
      <c r="M20" s="41"/>
      <c r="N20" s="41"/>
    </row>
    <row r="21" spans="2:17" x14ac:dyDescent="0.2">
      <c r="B21" s="41"/>
      <c r="C21" s="41"/>
      <c r="D21" s="41"/>
      <c r="E21" s="41"/>
      <c r="F21" s="41"/>
      <c r="G21" s="41"/>
      <c r="H21" s="41"/>
      <c r="I21" s="41"/>
      <c r="J21" s="41"/>
      <c r="K21" s="41"/>
      <c r="L21" s="41"/>
      <c r="M21" s="41"/>
      <c r="N21" s="41"/>
    </row>
    <row r="22" spans="2:17" x14ac:dyDescent="0.2">
      <c r="B22" s="41"/>
      <c r="C22" s="41"/>
      <c r="D22" s="41"/>
      <c r="E22" s="41"/>
      <c r="F22" s="41"/>
      <c r="G22" s="41"/>
      <c r="H22" s="41"/>
      <c r="I22" s="41"/>
      <c r="J22" s="41"/>
      <c r="K22" s="41"/>
      <c r="L22" s="41"/>
      <c r="M22" s="41"/>
      <c r="N22" s="41"/>
    </row>
    <row r="23" spans="2:17" x14ac:dyDescent="0.2">
      <c r="B23" s="41"/>
      <c r="C23" s="41"/>
      <c r="D23" s="41"/>
      <c r="E23" s="41"/>
      <c r="F23" s="41"/>
      <c r="G23" s="41"/>
      <c r="H23" s="41"/>
      <c r="I23" s="41"/>
      <c r="J23" s="41"/>
      <c r="K23" s="41"/>
      <c r="L23" s="41"/>
      <c r="M23" s="41"/>
      <c r="N23" s="41"/>
    </row>
    <row r="24" spans="2:17" x14ac:dyDescent="0.2">
      <c r="B24" s="41"/>
      <c r="C24" s="41"/>
      <c r="D24" s="41"/>
      <c r="E24" s="41"/>
      <c r="F24" s="41"/>
      <c r="G24" s="41"/>
      <c r="H24" s="41"/>
      <c r="I24" s="41"/>
      <c r="J24" s="41"/>
      <c r="K24" s="41"/>
      <c r="L24" s="41"/>
      <c r="M24" s="41"/>
      <c r="N24" s="41"/>
    </row>
    <row r="25" spans="2:17" x14ac:dyDescent="0.2">
      <c r="B25" s="41"/>
      <c r="C25" s="41"/>
      <c r="D25" s="41"/>
      <c r="E25" s="41"/>
      <c r="F25" s="41"/>
      <c r="G25" s="41"/>
      <c r="H25" s="41"/>
      <c r="I25" s="41"/>
      <c r="J25" s="41"/>
      <c r="K25" s="41"/>
      <c r="L25" s="41"/>
      <c r="M25" s="41"/>
      <c r="N25" s="41"/>
    </row>
    <row r="26" spans="2:17" x14ac:dyDescent="0.2">
      <c r="B26" s="41"/>
      <c r="C26" s="41"/>
      <c r="D26" s="41"/>
      <c r="E26" s="41"/>
      <c r="F26" s="41"/>
      <c r="G26" s="41"/>
      <c r="H26" s="41"/>
      <c r="I26" s="41"/>
      <c r="J26" s="41"/>
      <c r="K26" s="41"/>
      <c r="L26" s="41"/>
      <c r="M26" s="41"/>
      <c r="N26" s="41"/>
    </row>
    <row r="27" spans="2:17" x14ac:dyDescent="0.2">
      <c r="B27" s="41"/>
      <c r="C27" s="41"/>
      <c r="D27" s="41"/>
      <c r="E27" s="41"/>
      <c r="F27" s="41"/>
      <c r="G27" s="41"/>
      <c r="H27" s="41"/>
      <c r="I27" s="41"/>
      <c r="J27" s="41"/>
      <c r="K27" s="41"/>
      <c r="L27" s="41"/>
      <c r="M27" s="41"/>
      <c r="N27" s="41"/>
    </row>
    <row r="28" spans="2:17" x14ac:dyDescent="0.2">
      <c r="B28" s="41"/>
      <c r="C28" s="41"/>
      <c r="D28" s="41"/>
      <c r="E28" s="41"/>
      <c r="F28" s="41"/>
      <c r="G28" s="41"/>
      <c r="H28" s="41"/>
      <c r="I28" s="41"/>
      <c r="J28" s="41"/>
      <c r="K28" s="41"/>
      <c r="L28" s="41"/>
      <c r="M28" s="41"/>
      <c r="N28" s="41"/>
    </row>
    <row r="29" spans="2:17" x14ac:dyDescent="0.2">
      <c r="B29" s="41"/>
      <c r="C29" s="41"/>
      <c r="D29" s="41"/>
      <c r="E29" s="41"/>
      <c r="F29" s="41"/>
      <c r="G29" s="41"/>
      <c r="H29" s="41"/>
      <c r="I29" s="41"/>
      <c r="J29" s="41"/>
      <c r="K29" s="41"/>
      <c r="L29" s="41"/>
      <c r="M29" s="41"/>
      <c r="N29" s="41"/>
    </row>
    <row r="30" spans="2:17" x14ac:dyDescent="0.2">
      <c r="B30" s="41"/>
      <c r="C30" s="41"/>
      <c r="D30" s="41"/>
      <c r="E30" s="41"/>
      <c r="F30" s="41"/>
      <c r="G30" s="41"/>
      <c r="H30" s="41"/>
      <c r="I30" s="41"/>
      <c r="J30" s="41"/>
      <c r="K30" s="41"/>
      <c r="L30" s="41"/>
      <c r="M30" s="41"/>
      <c r="N30" s="41"/>
    </row>
    <row r="31" spans="2:17" ht="18" customHeight="1" x14ac:dyDescent="0.2">
      <c r="B31" s="41"/>
      <c r="C31" s="41"/>
      <c r="D31" s="41"/>
      <c r="E31" s="41"/>
      <c r="F31" s="41"/>
      <c r="G31" s="41"/>
      <c r="H31" s="41"/>
      <c r="I31" s="41"/>
      <c r="J31" s="41"/>
      <c r="K31" s="41"/>
      <c r="L31" s="41"/>
      <c r="M31" s="41"/>
      <c r="N31" s="41"/>
    </row>
    <row r="32" spans="2:17" x14ac:dyDescent="0.25">
      <c r="B32" s="51" t="s">
        <v>65</v>
      </c>
      <c r="C32" s="51"/>
      <c r="D32" s="51"/>
      <c r="E32" s="51"/>
      <c r="F32" s="51"/>
      <c r="G32" s="51"/>
      <c r="H32" s="51"/>
      <c r="I32" s="51"/>
      <c r="J32" s="51"/>
      <c r="K32" s="51"/>
      <c r="L32" s="51"/>
      <c r="M32" s="51"/>
      <c r="N32" s="51"/>
      <c r="O32" s="51"/>
      <c r="P32" s="51"/>
      <c r="Q32" s="51"/>
    </row>
    <row r="33" spans="2:11" x14ac:dyDescent="0.25">
      <c r="B33" s="42"/>
    </row>
    <row r="34" spans="2:11" x14ac:dyDescent="0.25">
      <c r="B34" s="43" t="s">
        <v>66</v>
      </c>
      <c r="C34" s="43"/>
      <c r="D34" s="44" t="s">
        <v>67</v>
      </c>
      <c r="E34" s="45"/>
      <c r="F34" s="43"/>
      <c r="H34" s="50" t="s">
        <v>68</v>
      </c>
      <c r="I34" s="50"/>
      <c r="J34" s="50"/>
      <c r="K34" s="50"/>
    </row>
    <row r="35" spans="2:11" x14ac:dyDescent="0.25">
      <c r="B35" s="43" t="s">
        <v>69</v>
      </c>
      <c r="C35" s="43"/>
      <c r="D35" s="44" t="s">
        <v>70</v>
      </c>
      <c r="E35" s="43"/>
      <c r="F35" s="43"/>
      <c r="H35" s="50" t="s">
        <v>71</v>
      </c>
      <c r="I35" s="50"/>
      <c r="J35" s="50"/>
      <c r="K35" s="50"/>
    </row>
    <row r="36" spans="2:11" x14ac:dyDescent="0.25">
      <c r="B36" s="43" t="s">
        <v>72</v>
      </c>
      <c r="C36" s="43"/>
      <c r="D36" s="44" t="s">
        <v>73</v>
      </c>
      <c r="E36" s="43"/>
      <c r="F36" s="43"/>
      <c r="H36" s="50" t="s">
        <v>74</v>
      </c>
      <c r="I36" s="50"/>
      <c r="J36" s="50"/>
      <c r="K36" s="50"/>
    </row>
    <row r="37" spans="2:11" x14ac:dyDescent="0.25">
      <c r="B37" s="43" t="s">
        <v>75</v>
      </c>
      <c r="C37" s="43"/>
      <c r="D37" s="44" t="s">
        <v>76</v>
      </c>
      <c r="E37" s="43"/>
      <c r="F37" s="43"/>
      <c r="H37" s="50" t="s">
        <v>77</v>
      </c>
      <c r="I37" s="50"/>
      <c r="J37" s="50"/>
      <c r="K37" s="50"/>
    </row>
    <row r="41" spans="2:11" x14ac:dyDescent="0.25">
      <c r="B41"/>
      <c r="E41"/>
    </row>
  </sheetData>
  <mergeCells count="6">
    <mergeCell ref="H37:K37"/>
    <mergeCell ref="B32:K32"/>
    <mergeCell ref="L32:Q32"/>
    <mergeCell ref="H34:K34"/>
    <mergeCell ref="H35:K35"/>
    <mergeCell ref="H36:K36"/>
  </mergeCells>
  <hyperlinks>
    <hyperlink ref="H37" r:id="rId1" xr:uid="{C08E6316-FCEF-488F-97D6-50E67FEE4E6C}"/>
    <hyperlink ref="H34:K34" r:id="rId2" display="mitchell.todd@zurich.com" xr:uid="{1C57763D-B7FE-4EFA-A151-B0671024FB52}"/>
    <hyperlink ref="H34" r:id="rId3" xr:uid="{D2843FB6-D78D-4A84-8E31-B08F770B0299}"/>
  </hyperlinks>
  <printOptions horizontalCentered="1" verticalCentered="1"/>
  <pageMargins left="0.7" right="0.7" top="0.75" bottom="0.75" header="0.3" footer="0.3"/>
  <pageSetup paperSize="9" scale="71" orientation="landscape"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5B1E4E799D94A823ACA676A672C3E" ma:contentTypeVersion="19" ma:contentTypeDescription="Create a new document." ma:contentTypeScope="" ma:versionID="27db31ba6f6b7cf5d9bb9839771fa5bf">
  <xsd:schema xmlns:xsd="http://www.w3.org/2001/XMLSchema" xmlns:xs="http://www.w3.org/2001/XMLSchema" xmlns:p="http://schemas.microsoft.com/office/2006/metadata/properties" xmlns:ns2="cc2b82e7-b7f0-43d2-8b1a-bf67c5f0e18b" xmlns:ns3="97b6d0fc-ec23-479a-8fda-5811ff0bf1ff" targetNamespace="http://schemas.microsoft.com/office/2006/metadata/properties" ma:root="true" ma:fieldsID="3c18a5f5dcc7e48dc1336c1fc1d1f2cc" ns2:_="" ns3:_="">
    <xsd:import namespace="cc2b82e7-b7f0-43d2-8b1a-bf67c5f0e18b"/>
    <xsd:import namespace="97b6d0fc-ec23-479a-8fda-5811ff0bf1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b82e7-b7f0-43d2-8b1a-bf67c5f0e1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578d6fb-034f-4618-ad9b-ef87b088639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d0fc-ec23-479a-8fda-5811ff0bf1f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291c59b-caf2-435f-98cb-bc714fd36dde}" ma:internalName="TaxCatchAll" ma:showField="CatchAllData" ma:web="97b6d0fc-ec23-479a-8fda-5811ff0bf1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c2b82e7-b7f0-43d2-8b1a-bf67c5f0e18b">
      <Terms xmlns="http://schemas.microsoft.com/office/infopath/2007/PartnerControls"/>
    </lcf76f155ced4ddcb4097134ff3c332f>
    <TaxCatchAll xmlns="97b6d0fc-ec23-479a-8fda-5811ff0bf1ff" xsi:nil="true"/>
  </documentManagement>
</p:properties>
</file>

<file path=customXml/itemProps1.xml><?xml version="1.0" encoding="utf-8"?>
<ds:datastoreItem xmlns:ds="http://schemas.openxmlformats.org/officeDocument/2006/customXml" ds:itemID="{90E1C685-FE2E-47E6-A2AD-9259ABA665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2b82e7-b7f0-43d2-8b1a-bf67c5f0e18b"/>
    <ds:schemaRef ds:uri="97b6d0fc-ec23-479a-8fda-5811ff0bf1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B7B0A8-D921-404F-8251-A08FE5F00B56}">
  <ds:schemaRefs>
    <ds:schemaRef ds:uri="http://schemas.microsoft.com/sharepoint/v3/contenttype/forms"/>
  </ds:schemaRefs>
</ds:datastoreItem>
</file>

<file path=customXml/itemProps3.xml><?xml version="1.0" encoding="utf-8"?>
<ds:datastoreItem xmlns:ds="http://schemas.openxmlformats.org/officeDocument/2006/customXml" ds:itemID="{39154285-F431-454B-86AB-6EDC676FCF9E}">
  <ds:schemaRefs>
    <ds:schemaRef ds:uri="http://www.w3.org/XML/1998/namespace"/>
    <ds:schemaRef ds:uri="http://purl.org/dc/dcmitype/"/>
    <ds:schemaRef ds:uri="http://purl.org/dc/elements/1.1/"/>
    <ds:schemaRef ds:uri="31b2bca0-ad1b-4b75-8184-95fd847bd6a1"/>
    <ds:schemaRef ds:uri="http://schemas.microsoft.com/office/infopath/2007/PartnerControls"/>
    <ds:schemaRef ds:uri="http://schemas.microsoft.com/office/2006/documentManagement/types"/>
    <ds:schemaRef ds:uri="http://schemas.openxmlformats.org/package/2006/metadata/core-properties"/>
    <ds:schemaRef ds:uri="73440466-881b-47d4-b9bb-fa07655ba9e3"/>
    <ds:schemaRef ds:uri="http://schemas.microsoft.com/office/2006/metadata/properties"/>
    <ds:schemaRef ds:uri="http://purl.org/dc/terms/"/>
    <ds:schemaRef ds:uri="cc2b82e7-b7f0-43d2-8b1a-bf67c5f0e18b"/>
    <ds:schemaRef ds:uri="97b6d0fc-ec23-479a-8fda-5811ff0bf1f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22</vt:i4>
      </vt:variant>
    </vt:vector>
  </HeadingPairs>
  <TitlesOfParts>
    <vt:vector size="27" baseType="lpstr">
      <vt:lpstr>Key Messages</vt:lpstr>
      <vt:lpstr>Europe</vt:lpstr>
      <vt:lpstr>US Schedule P</vt:lpstr>
      <vt:lpstr>US Schedule P mapping</vt:lpstr>
      <vt:lpstr>DISCLAIMER</vt:lpstr>
      <vt:lpstr>DISCLAIMER!date_of_issue</vt:lpstr>
      <vt:lpstr>'US Schedule P'!Europe</vt:lpstr>
      <vt:lpstr>'US Schedule P mapping'!Europe</vt:lpstr>
      <vt:lpstr>Europe</vt:lpstr>
      <vt:lpstr>'US Schedule P'!input_per_LoB_Europe</vt:lpstr>
      <vt:lpstr>'US Schedule P mapping'!input_per_LoB_Europe</vt:lpstr>
      <vt:lpstr>input_per_LoB_Europe</vt:lpstr>
      <vt:lpstr>DISCLAIMER!IR_team</vt:lpstr>
      <vt:lpstr>'Key Messages'!key_messages</vt:lpstr>
      <vt:lpstr>'Key Messages'!key_messages_title</vt:lpstr>
      <vt:lpstr>'US Schedule P'!notes</vt:lpstr>
      <vt:lpstr>'US Schedule P mapping'!notes</vt:lpstr>
      <vt:lpstr>notes</vt:lpstr>
      <vt:lpstr>DISCLAIMER!Print_Area</vt:lpstr>
      <vt:lpstr>Europe!Print_Area</vt:lpstr>
      <vt:lpstr>'Key Messages'!Print_Area</vt:lpstr>
      <vt:lpstr>'US Schedule P'!Print_Area</vt:lpstr>
      <vt:lpstr>'US Schedule P mapping'!Print_Area</vt:lpstr>
      <vt:lpstr>Europe!title</vt:lpstr>
      <vt:lpstr>'US Schedule P'!title</vt:lpstr>
      <vt:lpstr>'US Schedule P mapping'!title</vt:lpstr>
      <vt:lpstr>DISCLAIMER!title_disclaimer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P&amp;C reserve disclosure 2020</dc:title>
  <dc:subject/>
  <dc:creator/>
  <cp:keywords/>
  <dc:description/>
  <cp:lastModifiedBy/>
  <cp:revision/>
  <dcterms:created xsi:type="dcterms:W3CDTF">2006-09-16T00:00:00Z</dcterms:created>
  <dcterms:modified xsi:type="dcterms:W3CDTF">2026-05-18T12:36:48Z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0x0101002855B1E4E799D94A823ACA676A672C3E</vt:lpwstr>
  </property>
  <property fmtid="{D5CDD505-2E9C-101B-9397-08002B2CF9AE}" pid="3" name="MSIP_Label_9a7ed875-cb67-40d7-9ea6-a804b08b1148_Enabled">
    <vt:lpwstr>true</vt:lpwstr>
  </property>
  <property fmtid="{D5CDD505-2E9C-101B-9397-08002B2CF9AE}" pid="4" name="MSIP_Label_9a7ed875-cb67-40d7-9ea6-a804b08b1148_SetDate">
    <vt:lpwstr>2022-02-15T10:42:35Z</vt:lpwstr>
  </property>
  <property fmtid="{D5CDD505-2E9C-101B-9397-08002B2CF9AE}" pid="5" name="MSIP_Label_9a7ed875-cb67-40d7-9ea6-a804b08b1148_Method">
    <vt:lpwstr>Privileged</vt:lpwstr>
  </property>
  <property fmtid="{D5CDD505-2E9C-101B-9397-08002B2CF9AE}" pid="6" name="MSIP_Label_9a7ed875-cb67-40d7-9ea6-a804b08b1148_Name">
    <vt:lpwstr>9a7ed875-cb67-40d7-9ea6-a804b08b1148</vt:lpwstr>
  </property>
  <property fmtid="{D5CDD505-2E9C-101B-9397-08002B2CF9AE}" pid="7" name="MSIP_Label_9a7ed875-cb67-40d7-9ea6-a804b08b1148_SiteId">
    <vt:lpwstr>473672ba-cd07-4371-a2ae-788b4c61840e</vt:lpwstr>
  </property>
  <property fmtid="{D5CDD505-2E9C-101B-9397-08002B2CF9AE}" pid="8" name="MSIP_Label_9a7ed875-cb67-40d7-9ea6-a804b08b1148_ContentBits">
    <vt:lpwstr>0</vt:lpwstr>
  </property>
  <property fmtid="{D5CDD505-2E9C-101B-9397-08002B2CF9AE}" pid="9" name="MediaServiceImageTags">
    <vt:lpwstr/>
  </property>
</Properties>
</file>